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08" yWindow="2208" windowWidth="21600" windowHeight="11400"/>
  </bookViews>
  <sheets>
    <sheet name="A_htm" sheetId="31" r:id="rId1"/>
    <sheet name="Contents" sheetId="2" r:id="rId2"/>
    <sheet name="Table 1" sheetId="3" r:id="rId3"/>
    <sheet name="Table 2" sheetId="26" r:id="rId4"/>
    <sheet name="Table 3" sheetId="6" r:id="rId5"/>
    <sheet name="Table 4" sheetId="8" r:id="rId6"/>
    <sheet name="Table 5" sheetId="12" r:id="rId7"/>
    <sheet name="Table 6" sheetId="16" r:id="rId8"/>
    <sheet name="Table 7" sheetId="17" r:id="rId9"/>
    <sheet name="Table 8" sheetId="18" r:id="rId10"/>
    <sheet name="Table 9" sheetId="28" r:id="rId11"/>
    <sheet name="Table 10" sheetId="29" r:id="rId12"/>
    <sheet name="Table 11" sheetId="30" r:id="rId13"/>
    <sheet name="Appendix Table A" sheetId="25" r:id="rId14"/>
    <sheet name="Appendix Table B" sheetId="27" r:id="rId15"/>
  </sheets>
  <definedNames>
    <definedName name="grp_DB_select" localSheetId="7">#REF!</definedName>
    <definedName name="_xlnm.Print_Area" localSheetId="13">'Appendix Table A'!$A$2:$G$25</definedName>
    <definedName name="_xlnm.Print_Area" localSheetId="14">'Appendix Table B'!$A$1:$U$17</definedName>
    <definedName name="_xlnm.Print_Area" localSheetId="1">Contents!$A$1:$P$28</definedName>
    <definedName name="_xlnm.Print_Area" localSheetId="2">'Table 1'!$A$1:$U$51</definedName>
    <definedName name="_xlnm.Print_Area" localSheetId="11">'Table 10'!$A$1:$F$40</definedName>
    <definedName name="_xlnm.Print_Area" localSheetId="12">'Table 11'!$A$1:$F$46</definedName>
    <definedName name="_xlnm.Print_Area" localSheetId="3">'Table 2'!$B$1:$F$66</definedName>
    <definedName name="_xlnm.Print_Area" localSheetId="4">'Table 3'!$A$1:$F$78</definedName>
    <definedName name="_xlnm.Print_Area" localSheetId="5">'Table 4'!$A$1:$F$47</definedName>
    <definedName name="_xlnm.Print_Area" localSheetId="6">'Table 5'!$A$1:$R$52</definedName>
    <definedName name="_xlnm.Print_Area" localSheetId="7">'Table 6'!$A$1:$H$51</definedName>
    <definedName name="_xlnm.Print_Area" localSheetId="8">'Table 7'!$A$1:$F$26</definedName>
    <definedName name="_xlnm.Print_Area" localSheetId="9">'Table 8'!$A$1:$F$28</definedName>
    <definedName name="_xlnm.Print_Area" localSheetId="10">'Table 9'!$A$1:$F$20</definedName>
  </definedNames>
  <calcPr calcId="145621"/>
</workbook>
</file>

<file path=xl/calcChain.xml><?xml version="1.0" encoding="utf-8"?>
<calcChain xmlns="http://schemas.openxmlformats.org/spreadsheetml/2006/main">
  <c r="F28" i="31" l="1"/>
  <c r="F27" i="31"/>
  <c r="E26" i="31"/>
  <c r="F25" i="31"/>
  <c r="F24" i="31"/>
  <c r="E23" i="31"/>
  <c r="G22" i="31"/>
  <c r="G21" i="31"/>
  <c r="F20" i="31"/>
  <c r="E19" i="31"/>
  <c r="F18" i="31"/>
  <c r="G17" i="31"/>
  <c r="G16" i="31"/>
  <c r="F15" i="31"/>
  <c r="E14" i="31"/>
  <c r="R66" i="6"/>
  <c r="T65" i="6"/>
  <c r="T64" i="6"/>
  <c r="S63" i="6"/>
  <c r="T62" i="6"/>
  <c r="T61" i="6"/>
  <c r="T60" i="6"/>
  <c r="T59" i="6"/>
  <c r="T58" i="6"/>
  <c r="T57" i="6"/>
  <c r="S56" i="6"/>
  <c r="R55" i="6"/>
  <c r="T54" i="6"/>
  <c r="T53" i="6"/>
  <c r="S52" i="6"/>
  <c r="T51" i="6"/>
  <c r="T50" i="6"/>
  <c r="S49" i="6"/>
  <c r="R48" i="6"/>
  <c r="T47" i="6"/>
  <c r="T46" i="6"/>
  <c r="S45" i="6"/>
  <c r="T44" i="6"/>
  <c r="V43" i="6"/>
  <c r="V42" i="6"/>
  <c r="V41" i="6"/>
  <c r="U40" i="6"/>
  <c r="V39" i="6"/>
  <c r="V38" i="6"/>
  <c r="V37" i="6"/>
  <c r="V36" i="6"/>
  <c r="U35" i="6"/>
  <c r="U34" i="6"/>
  <c r="T33" i="6"/>
  <c r="S32" i="6"/>
  <c r="R31" i="6"/>
  <c r="U30" i="6"/>
  <c r="U29" i="6"/>
  <c r="T28" i="6"/>
  <c r="U27" i="6"/>
  <c r="U26" i="6"/>
  <c r="U25" i="6"/>
  <c r="U24" i="6"/>
  <c r="U23" i="6"/>
  <c r="U22" i="6"/>
  <c r="U21" i="6"/>
  <c r="T20" i="6"/>
  <c r="S19" i="6"/>
  <c r="U18" i="6"/>
  <c r="U17" i="6"/>
  <c r="U16" i="6"/>
  <c r="U15" i="6"/>
  <c r="T14" i="6"/>
  <c r="U13" i="6"/>
  <c r="U12" i="6"/>
  <c r="U11" i="6"/>
  <c r="U10" i="6"/>
  <c r="T9" i="6"/>
  <c r="S8" i="6"/>
  <c r="R7" i="6"/>
</calcChain>
</file>

<file path=xl/sharedStrings.xml><?xml version="1.0" encoding="utf-8"?>
<sst xmlns="http://schemas.openxmlformats.org/spreadsheetml/2006/main" count="1133" uniqueCount="259">
  <si>
    <t>Table of contents: Select table from the spreadsheet tabs which appear below the list</t>
  </si>
  <si>
    <t>Table 1.--Real Gross Domestic Product and Related Measures: Percent Change From Preceding Period</t>
  </si>
  <si>
    <t>Table 2.--Contributions to Percent Change in Real Gross Domestic Product</t>
  </si>
  <si>
    <t>Table 4.--Price Indexes for Gross Domestic Product and Related Measures: Percent Change From Preceding Period</t>
  </si>
  <si>
    <t>Personal consumption expenditures (PCE)</t>
  </si>
  <si>
    <t>Billions of dollars</t>
  </si>
  <si>
    <t>Percent change from preceding period</t>
  </si>
  <si>
    <t>[Billions of dollars]</t>
  </si>
  <si>
    <t>Price indexes:</t>
  </si>
  <si>
    <t>Percent change at annual rate:</t>
  </si>
  <si>
    <t>Personal consumption expenditures</t>
  </si>
  <si>
    <t>Exports</t>
  </si>
  <si>
    <t>Gross domestic product (GDP)</t>
  </si>
  <si>
    <t>Services</t>
  </si>
  <si>
    <t>1. Gross domestic income deflated by the implicit price deflator for gross domestic product.</t>
  </si>
  <si>
    <t>2. Food excludes personal consumption expenditures for purchased meals and beverages, which are classified in food services.</t>
  </si>
  <si>
    <t>GDP</t>
  </si>
  <si>
    <t>....</t>
  </si>
  <si>
    <t>Table 1. Real Gross Domestic Product and Related Measures: Percent Change From Preceding Period</t>
  </si>
  <si>
    <t>Goods</t>
  </si>
  <si>
    <t>Durable goods</t>
  </si>
  <si>
    <t>Nondurable goods</t>
  </si>
  <si>
    <t>Fixed investment</t>
  </si>
  <si>
    <t>Nonresidential</t>
  </si>
  <si>
    <t>Structures</t>
  </si>
  <si>
    <t>Equipment</t>
  </si>
  <si>
    <t>Intellectual property products</t>
  </si>
  <si>
    <t>Residential</t>
  </si>
  <si>
    <t>Net exports of goods and services</t>
  </si>
  <si>
    <t>Imports</t>
  </si>
  <si>
    <t>Federal</t>
  </si>
  <si>
    <t>National defense</t>
  </si>
  <si>
    <t>Nondefense</t>
  </si>
  <si>
    <t>State and local</t>
  </si>
  <si>
    <t>Addenda:</t>
  </si>
  <si>
    <t>Final sales of domestic product</t>
  </si>
  <si>
    <t>Gross domestic purchases</t>
  </si>
  <si>
    <t>Final sales to domestic purchasers</t>
  </si>
  <si>
    <r>
      <t>Gross domestic income (GDI)</t>
    </r>
    <r>
      <rPr>
        <vertAlign val="superscript"/>
        <sz val="11"/>
        <rFont val="Calibri"/>
        <family val="2"/>
      </rPr>
      <t>1</t>
    </r>
  </si>
  <si>
    <t>Average of GDP and GDI</t>
  </si>
  <si>
    <t>Gross national product (GNP)</t>
  </si>
  <si>
    <t>Disposable personal income</t>
  </si>
  <si>
    <t>Current-dollar measures:</t>
  </si>
  <si>
    <t>GDI</t>
  </si>
  <si>
    <t>GNP</t>
  </si>
  <si>
    <t>Gross domestic product</t>
  </si>
  <si>
    <t>Less: Income payments to the rest of the world</t>
  </si>
  <si>
    <t>Equals: Gross national product</t>
  </si>
  <si>
    <t>Less: Consumption of fixed capital</t>
  </si>
  <si>
    <t>Less: Statistical discrepancy</t>
  </si>
  <si>
    <t>Equals: National income</t>
  </si>
  <si>
    <t>Compensation of employees</t>
  </si>
  <si>
    <t>Wages and salaries</t>
  </si>
  <si>
    <t>Supplements to wages and salaries</t>
  </si>
  <si>
    <t>Net interest and miscellaneous payments</t>
  </si>
  <si>
    <t>Taxes on production and imports less subsidies</t>
  </si>
  <si>
    <t>Business current transfer payments (net)</t>
  </si>
  <si>
    <t>Current surplus of government enterprises</t>
  </si>
  <si>
    <t>Farm</t>
  </si>
  <si>
    <t>Nonfarm</t>
  </si>
  <si>
    <t>Personal income receipts on assets</t>
  </si>
  <si>
    <t>Personal interest income</t>
  </si>
  <si>
    <t>Personal current transfer receipts</t>
  </si>
  <si>
    <t>Less: Personal current taxes</t>
  </si>
  <si>
    <t>Equals: Disposable personal income</t>
  </si>
  <si>
    <t>Less: Personal outlays</t>
  </si>
  <si>
    <t>Equals: Personal saving</t>
  </si>
  <si>
    <t>Statistical discrepancy as a percentage of GDP</t>
  </si>
  <si>
    <t>Motor vehicles and parts</t>
  </si>
  <si>
    <t>Furnishings and durable household equipment</t>
  </si>
  <si>
    <t>Recreational goods and vehicles</t>
  </si>
  <si>
    <t>Other durable goods</t>
  </si>
  <si>
    <t>Clothing and footwear</t>
  </si>
  <si>
    <t>Gasoline and other energy goods</t>
  </si>
  <si>
    <t>Other nondurable goods</t>
  </si>
  <si>
    <t>Housing and utilities</t>
  </si>
  <si>
    <t>Health care</t>
  </si>
  <si>
    <t>Transportation services</t>
  </si>
  <si>
    <t>Recreation services</t>
  </si>
  <si>
    <t>Food services and accommodations</t>
  </si>
  <si>
    <t>Financial services and insurance</t>
  </si>
  <si>
    <t>Other services</t>
  </si>
  <si>
    <t>Gross output of nonprofit institutions</t>
  </si>
  <si>
    <t>Research and development</t>
  </si>
  <si>
    <t>Household consumption expenditures (for services)</t>
  </si>
  <si>
    <t>Table 4. Price Indexes for Gross Domestic Product and Related Measures: Percent Change From Preceding Period</t>
  </si>
  <si>
    <t>Implicit price deflators:</t>
  </si>
  <si>
    <t>Gross national product</t>
  </si>
  <si>
    <t>Real disposable personal income</t>
  </si>
  <si>
    <r>
      <t>GDP excluding food and energy</t>
    </r>
    <r>
      <rPr>
        <vertAlign val="superscript"/>
        <sz val="11"/>
        <rFont val="Calibri"/>
        <family val="2"/>
      </rPr>
      <t>2</t>
    </r>
  </si>
  <si>
    <r>
      <t>PCE excluding food and energy</t>
    </r>
    <r>
      <rPr>
        <vertAlign val="superscript"/>
        <sz val="11"/>
        <rFont val="Calibri"/>
        <family val="2"/>
      </rPr>
      <t>2</t>
    </r>
  </si>
  <si>
    <r>
      <t>Market-based PCE</t>
    </r>
    <r>
      <rPr>
        <vertAlign val="superscript"/>
        <sz val="11"/>
        <rFont val="Calibri"/>
        <family val="2"/>
      </rPr>
      <t>3</t>
    </r>
  </si>
  <si>
    <t>Plus: Income receipts from the rest of the world</t>
  </si>
  <si>
    <r>
      <t>Personal income</t>
    </r>
    <r>
      <rPr>
        <vertAlign val="superscript"/>
        <sz val="11"/>
        <rFont val="Calibri"/>
        <family val="2"/>
      </rPr>
      <t>1</t>
    </r>
  </si>
  <si>
    <t>Motor vehicle output</t>
  </si>
  <si>
    <t>GDP excluding motor vehicle output</t>
  </si>
  <si>
    <t>Information processing equipment</t>
  </si>
  <si>
    <t>Industrial equipment</t>
  </si>
  <si>
    <t>Transportation equipment</t>
  </si>
  <si>
    <t>Other equipment</t>
  </si>
  <si>
    <t>Software</t>
  </si>
  <si>
    <t>Consumption expenditures</t>
  </si>
  <si>
    <t>Gross investment</t>
  </si>
  <si>
    <t>Net domestic product</t>
  </si>
  <si>
    <t>Entertainment, literary, and artistic originals</t>
  </si>
  <si>
    <t>Percentage points at annual rates:</t>
  </si>
  <si>
    <t>Table 2. Contributions to Percent Change in Real Gross Domestic Product</t>
  </si>
  <si>
    <t>Gross domestic income (GDI)</t>
  </si>
  <si>
    <t>3.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</si>
  <si>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Government consumption expenditures and gross investment</t>
  </si>
  <si>
    <t>Percent change from preceding year</t>
  </si>
  <si>
    <t>Line</t>
  </si>
  <si>
    <t>Source: U.S. Bureau of Economic Analysis</t>
  </si>
  <si>
    <t>Release Date</t>
  </si>
  <si>
    <t>Q4</t>
  </si>
  <si>
    <t>Q3</t>
  </si>
  <si>
    <t>Q2</t>
  </si>
  <si>
    <t>Q1</t>
  </si>
  <si>
    <t>Gross private domestic investment</t>
  </si>
  <si>
    <t>Change in private inventories</t>
  </si>
  <si>
    <t>Table 5.--Real Gross Domestic Product: Annual Percent Change</t>
  </si>
  <si>
    <t>Table 6.--Real Gross Domestic Product: Percent Change From Quarter One Year Ago</t>
  </si>
  <si>
    <t>Table 7.--Relation of Gross Domestic Product, Gross National Product, and National Income</t>
  </si>
  <si>
    <t>Table 8.--Personal Income and Its Disposition</t>
  </si>
  <si>
    <t>Table 5. Real Gross Domestic Product: Annual Percent Change</t>
  </si>
  <si>
    <t>Table 6. Real Gross Domestic Product: Percent Change From Quarter One Year Ago</t>
  </si>
  <si>
    <t>Table 7. Relation of Gross Domestic Product, Gross National Product, and National Income</t>
  </si>
  <si>
    <t>Table 8. Personal Income and Its Disposition</t>
  </si>
  <si>
    <t>Appendix Table B. Not Seasonally Adjusted Real Gross Domestic Product: Level and Percent Change From Quarter One Year Ago</t>
  </si>
  <si>
    <t>Appendix Table B.--Not Seasonally Adjusted Real Gross Domestic Product: Level and Percent Change From Quarter One Year Ago</t>
  </si>
  <si>
    <t>Appendix Table A. Real Gross Domestic Product and Related Aggregates: Percent Change From Preceding Period and Contributions to Percent Change</t>
  </si>
  <si>
    <t>Contributions to percent change in real gross domestic product</t>
  </si>
  <si>
    <t>Appendix Table A.--Real Gross Domestic Product and Related Aggregates: Percent Change From Preceding Period and Contributions to Percent Change</t>
  </si>
  <si>
    <t>Billions of chained (2012) dollars</t>
  </si>
  <si>
    <t>Final sales to private domestic purchasers</t>
  </si>
  <si>
    <t>Personal dividend income</t>
  </si>
  <si>
    <t>1. Food excludes personal consumption expenditures for purchased meals and beverages, which are classified in food services.</t>
  </si>
  <si>
    <t>2.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</si>
  <si>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2. The current-dollar measure is deflated by the implicit price deflator for personal consumption expenditures.</t>
  </si>
  <si>
    <t>Seasonally adjusted at annual rates</t>
  </si>
  <si>
    <t>Current dollar measures: (Billions of dollars)</t>
  </si>
  <si>
    <t>1. Consists of GDP less gross value added of farm, of households and institutions, and of general government.</t>
  </si>
  <si>
    <t>Billions of chained (2012) dollars at quarterly rates</t>
  </si>
  <si>
    <t>Percent change from quarter one year ago</t>
  </si>
  <si>
    <t>Percent change from fourth quarter to fourth quarter one year ago</t>
  </si>
  <si>
    <t>Table 3.--Gross Domestic Product: Level and Change From Preceding Period</t>
  </si>
  <si>
    <t>Change from preceding period</t>
  </si>
  <si>
    <t>r Revised</t>
  </si>
  <si>
    <t>Table 3. Gross Domestic Product: Level and Change From Preceding Period</t>
  </si>
  <si>
    <t>Residual</t>
  </si>
  <si>
    <t>Proprietors' income with inventory valuation and capital consumption adjustments</t>
  </si>
  <si>
    <t>Rental income of persons with capital consumption adjustment</t>
  </si>
  <si>
    <t>Less: Contributions for government social insurance, domestic</t>
  </si>
  <si>
    <t>Personal saving as a percentage of disposable personal income</t>
  </si>
  <si>
    <t>Gross domestic income</t>
  </si>
  <si>
    <t>Table 9.--Corporate Profits: Level and Percent Change</t>
  </si>
  <si>
    <t>Table 10.--Corporate Profits by Industry:  Level and Change From Preceding Period</t>
  </si>
  <si>
    <t>Table 11.--Gross Value Added of Nonfinancial Domestic Corporate Business</t>
  </si>
  <si>
    <t>Quarterly rates</t>
  </si>
  <si>
    <t>Quarter one year ago</t>
  </si>
  <si>
    <t>Less: Taxes on corporate income</t>
  </si>
  <si>
    <t>Net dividends</t>
  </si>
  <si>
    <t>Addenda for corporate cash flow:</t>
  </si>
  <si>
    <t>Consumption of fixed capital</t>
  </si>
  <si>
    <t>Less: Capital transfers paid (net)</t>
  </si>
  <si>
    <t>Inventory valuation adjustment</t>
  </si>
  <si>
    <t>Capital consumption adjustment</t>
  </si>
  <si>
    <t>Level</t>
  </si>
  <si>
    <t>Domestic industries</t>
  </si>
  <si>
    <t>Financial</t>
  </si>
  <si>
    <t>Nonfinancial</t>
  </si>
  <si>
    <t>Rest of the world</t>
  </si>
  <si>
    <t>Receipts from the rest of the world</t>
  </si>
  <si>
    <t>Less: Payments to the rest of the world</t>
  </si>
  <si>
    <t>Corporate profits with inventory valuation adjustment</t>
  </si>
  <si>
    <t>Federal Reserve banks</t>
  </si>
  <si>
    <t>Other financial</t>
  </si>
  <si>
    <t>Utilities</t>
  </si>
  <si>
    <t>Manufacturing</t>
  </si>
  <si>
    <t>Fabricated metal products</t>
  </si>
  <si>
    <t>Machinery</t>
  </si>
  <si>
    <t>Computer and electronic products</t>
  </si>
  <si>
    <t>Electrical equipment, appliances, and components</t>
  </si>
  <si>
    <t>Motor vehicles, bodies and trailers, and parts</t>
  </si>
  <si>
    <t>Food and beverage and tobacco products</t>
  </si>
  <si>
    <t>Petroleum and coal products</t>
  </si>
  <si>
    <t>Chemical products</t>
  </si>
  <si>
    <t>Wholesale trade</t>
  </si>
  <si>
    <t>Retail trade</t>
  </si>
  <si>
    <t>Transportation and warehousing</t>
  </si>
  <si>
    <t>Information</t>
  </si>
  <si>
    <t>Other nonfinancial</t>
  </si>
  <si>
    <t>Note. Estimates in this table are based on the 2012 North American Industry Classification System (NAICS).</t>
  </si>
  <si>
    <t>Table 11. Gross Value Added of Nonfinancial Domestic Corporate Business</t>
  </si>
  <si>
    <t>Gross value added of nonfinancial corporate business</t>
  </si>
  <si>
    <t>Net value added</t>
  </si>
  <si>
    <t>Net operating surplus</t>
  </si>
  <si>
    <t>Corporate profits with inventory valuation and capital consumption adjustments</t>
  </si>
  <si>
    <t>Taxes on corporate income</t>
  </si>
  <si>
    <t>Undistributed profits with inventory valuation and capital consumption adjustments</t>
  </si>
  <si>
    <t>Profits before tax (without inventory valuation and capital consumption adjustments)</t>
  </si>
  <si>
    <t>Profits after tax (without inventory valuation and capital consumption adjustments)</t>
  </si>
  <si>
    <r>
      <t>Gross value added of nonfinancial corporate business</t>
    </r>
    <r>
      <rPr>
        <vertAlign val="superscript"/>
        <sz val="11"/>
        <rFont val="Calibri"/>
        <family val="2"/>
      </rPr>
      <t>1</t>
    </r>
  </si>
  <si>
    <r>
      <t>Consumption of fixed capital</t>
    </r>
    <r>
      <rPr>
        <vertAlign val="superscript"/>
        <sz val="11"/>
        <rFont val="Calibri"/>
        <family val="2"/>
      </rPr>
      <t>2</t>
    </r>
  </si>
  <si>
    <r>
      <t>Net value added</t>
    </r>
    <r>
      <rPr>
        <vertAlign val="superscript"/>
        <sz val="11"/>
        <rFont val="Calibri"/>
        <family val="2"/>
      </rPr>
      <t>3</t>
    </r>
  </si>
  <si>
    <t>Dollars; quarters seasonally adjusted</t>
  </si>
  <si>
    <t>Compensation of employees (unit labor cost)</t>
  </si>
  <si>
    <t>Unit nonlabor cost</t>
  </si>
  <si>
    <t>Taxes on production and imports less subsidies plus business current transfer payments (net)</t>
  </si>
  <si>
    <t>1. The current-dollar gross value added is deflated using the gross value added chain-type price index for nonfinancial industries from the GDP-by-industry accounts. For periods when this price index is not available, the chain-type price index for GDP goods and structures is used.</t>
  </si>
  <si>
    <t>3. Chained-dollar net value added of nonfinancial corporate business is the difference between the gross value added and the consumption of fixed capital.</t>
  </si>
  <si>
    <t>4. The deflator for gross value added of nonfinancial corporate business divided by 100.</t>
  </si>
  <si>
    <t>Profits after tax with inventory valuation and capital consumption adjustments</t>
  </si>
  <si>
    <r>
      <t>Q2</t>
    </r>
    <r>
      <rPr>
        <vertAlign val="superscript"/>
        <sz val="11"/>
        <rFont val="Calibri"/>
        <family val="2"/>
      </rPr>
      <t>r</t>
    </r>
    <r>
      <rPr>
        <sz val="11"/>
        <rFont val="Calibri"/>
        <family val="2"/>
      </rPr>
      <t/>
    </r>
  </si>
  <si>
    <t>Food and beverages purchased for off-premises consumption</t>
  </si>
  <si>
    <t>Final consumption expenditures of nonprofit institutions serving households</t>
  </si>
  <si>
    <t>Less: Receipts from sales of goods and services by nonprofit institutions</t>
  </si>
  <si>
    <t>1. Real gross domestic income is gross domestic income deflated by the implicit price deflator for gross domestic product.</t>
  </si>
  <si>
    <t>Note. Users are cautioned that particularly for components that exhibit rapid change in prices relative to other prices in the economy, the chained-dollar estimates should not be used to measure the component's relative importance or its contribution to the growth rate of more aggregate series. For accurate estimates of the contributions to percent changes in real gross domestic product, use table 2.</t>
  </si>
  <si>
    <r>
      <t>GDP excluding food and energy</t>
    </r>
    <r>
      <rPr>
        <vertAlign val="superscript"/>
        <sz val="11"/>
        <rFont val="Calibri"/>
        <family val="2"/>
      </rPr>
      <t>1</t>
    </r>
  </si>
  <si>
    <r>
      <t>Gross domestic purchases excluding food and energy</t>
    </r>
    <r>
      <rPr>
        <vertAlign val="superscript"/>
        <sz val="11"/>
        <rFont val="Calibri"/>
        <family val="2"/>
      </rPr>
      <t>1</t>
    </r>
  </si>
  <si>
    <r>
      <t>PCE excluding food and energy</t>
    </r>
    <r>
      <rPr>
        <vertAlign val="superscript"/>
        <sz val="11"/>
        <rFont val="Calibri"/>
        <family val="2"/>
      </rPr>
      <t>1</t>
    </r>
  </si>
  <si>
    <r>
      <t>Market-based PCE</t>
    </r>
    <r>
      <rPr>
        <vertAlign val="superscript"/>
        <sz val="11"/>
        <rFont val="Calibri"/>
        <family val="2"/>
      </rPr>
      <t>2</t>
    </r>
  </si>
  <si>
    <r>
      <t>Market-based PCE excluding food and energy</t>
    </r>
    <r>
      <rPr>
        <vertAlign val="superscript"/>
        <sz val="11"/>
        <rFont val="Calibri"/>
        <family val="2"/>
      </rPr>
      <t>1,2</t>
    </r>
  </si>
  <si>
    <r>
      <t>Gross domestic purchases excluding food and energy</t>
    </r>
    <r>
      <rPr>
        <vertAlign val="superscript"/>
        <sz val="11"/>
        <rFont val="Calibri"/>
        <family val="2"/>
      </rPr>
      <t>2</t>
    </r>
  </si>
  <si>
    <t>PCE</t>
  </si>
  <si>
    <r>
      <t>Market-based PCE excluding food and energy</t>
    </r>
    <r>
      <rPr>
        <vertAlign val="superscript"/>
        <sz val="11"/>
        <rFont val="Calibri"/>
        <family val="2"/>
      </rPr>
      <t>2,3</t>
    </r>
  </si>
  <si>
    <r>
      <t xml:space="preserve">Note.  Estimates under the </t>
    </r>
    <r>
      <rPr>
        <i/>
        <sz val="11"/>
        <rFont val="Calibri"/>
        <family val="2"/>
      </rPr>
      <t>Percent change from the preceding year</t>
    </r>
    <r>
      <rPr>
        <sz val="11"/>
        <rFont val="Calibri"/>
        <family val="2"/>
      </rPr>
      <t xml:space="preserve"> columns are calculated from annual data.  Estimates under the </t>
    </r>
    <r>
      <rPr>
        <i/>
        <sz val="11"/>
        <rFont val="Calibri"/>
        <family val="2"/>
      </rPr>
      <t>Percent change fourth quarter to fourth quarter</t>
    </r>
    <r>
      <rPr>
        <sz val="11"/>
        <rFont val="Calibri"/>
        <family val="2"/>
      </rPr>
      <t xml:space="preserve"> columns are calculated from fourth quarter values relative to the same quarter one year prior.</t>
    </r>
  </si>
  <si>
    <r>
      <t>Personal income excluding current transfer receipts, billions of chained (2012) dollars</t>
    </r>
    <r>
      <rPr>
        <vertAlign val="superscript"/>
        <sz val="11"/>
        <rFont val="Calibri"/>
        <family val="2"/>
      </rPr>
      <t>2</t>
    </r>
  </si>
  <si>
    <r>
      <t>Disposable personal income, billions of chained (2012) dollars</t>
    </r>
    <r>
      <rPr>
        <vertAlign val="superscript"/>
        <sz val="11"/>
        <rFont val="Calibri"/>
        <family val="2"/>
      </rPr>
      <t>2</t>
    </r>
  </si>
  <si>
    <t>1. Personal income is also equal to national income less corporate profits with inventory valuation and capital consumption adjustments, taxes on production and imports less subsidies, contributions for government social insurance, net interest and miscellaneous payments, business current transfer payments (net), and current surplus of government enterprises, plus personal income receipts on assets, and personal current transfer receipts.</t>
  </si>
  <si>
    <t>Table 9. Corporate Profits: Level and Percent Change</t>
  </si>
  <si>
    <t>Equals: Profits after tax with inventory valuation and capital consumption adjustments</t>
  </si>
  <si>
    <t>Net cash flow with inventory valuation adjustment</t>
  </si>
  <si>
    <t>Table 10. Corporate Profits by Industry: Level and Change From Preceding Period</t>
  </si>
  <si>
    <t>Price, costs, and profits per unit of real gross value added of nonfinancial corporate business:</t>
  </si>
  <si>
    <r>
      <t>Price per unit of real gross value added of nonfinancial corporate business</t>
    </r>
    <r>
      <rPr>
        <vertAlign val="superscript"/>
        <sz val="11"/>
        <rFont val="Calibri"/>
        <family val="2"/>
      </rPr>
      <t>4</t>
    </r>
  </si>
  <si>
    <t>Corporate profits with inventory valuation and capital consumption adjustments (unit profits from current production)</t>
  </si>
  <si>
    <t>2. Chained-dollar consumption of fixed capital of nonfinancial corporate business is calculated as the product of the chain-type quantity index and the 2012 current-dollar value of the corresponding series, divided by 100.</t>
  </si>
  <si>
    <t>Gross domestic product (GDP) and related aggregates:</t>
  </si>
  <si>
    <r>
      <t>Nonfarm business gross value added</t>
    </r>
    <r>
      <rPr>
        <vertAlign val="superscript"/>
        <sz val="11"/>
        <rFont val="Calibri"/>
        <family val="2"/>
      </rPr>
      <t>1</t>
    </r>
  </si>
  <si>
    <t>Check is rows align at row 60,then Ctrl X to</t>
  </si>
  <si>
    <t>next release</t>
  </si>
  <si>
    <t>Percent of Total 2012 Chained SAAR</t>
  </si>
  <si>
    <t>&lt; master formula</t>
  </si>
  <si>
    <t>reduce</t>
  </si>
  <si>
    <t>Real GDP</t>
  </si>
  <si>
    <t>1. From Table  on Copy line numbers 1 to 43 Columns A and B</t>
  </si>
  <si>
    <t>How to fill in worksheet</t>
  </si>
  <si>
    <t>2. From Table  on Copy line numbers 1 to 43 Columns percent change from last 2 quarters</t>
  </si>
  <si>
    <t>3.  Delete rowns level 4 beyond</t>
  </si>
  <si>
    <t>4.  Select components for a.htm</t>
  </si>
  <si>
    <t>5. From Table 3 copy percents as formula (='Table 3'!xx)</t>
  </si>
  <si>
    <t>Rate of Change</t>
  </si>
  <si>
    <t xml:space="preserve">GDP Contribution %
SAAR    QoQ   </t>
  </si>
  <si>
    <t xml:space="preserve"> Impact on GDP Growth</t>
  </si>
  <si>
    <t>Row</t>
  </si>
  <si>
    <t xml:space="preserve">Percent of GDP 2012 Chained
Dollars SAAR </t>
  </si>
  <si>
    <t>Unhide 1-8 for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</si>
</sst>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numFmt numFmtId="167" formatCode="[$-409]mmmm\ d\,\ yyyy;@"/>
    <numFmt numFmtId="168" formatCode="#,##0.000"/>
    <numFmt numFmtId="169" formatCode="0.0%"/>
  </numFmts>
  <fonts count="24" x14ac:knownFonts="1">
    <font>
      <sz val="11"/>
      <color theme="1"/>
      <name val="Calibri"/>
      <family val="2"/>
      <scheme val="minor"/>
    </font>
    <font>
      <sz val="10"/>
      <name val="Arial"/>
      <family val="2"/>
    </font>
    <font>
      <sz val="10"/>
      <name val="Courier New"/>
      <family val="3"/>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b/>
      <sz val="11"/>
      <color theme="1"/>
      <name val="Calibri"/>
      <family val="2"/>
      <scheme val="minor"/>
    </font>
    <font>
      <sz val="12"/>
      <name val="Calibri"/>
      <family val="2"/>
      <scheme val="minor"/>
    </font>
    <font>
      <b/>
      <sz val="12"/>
      <name val="Calibri"/>
      <family val="2"/>
      <scheme val="minor"/>
    </font>
    <font>
      <b/>
      <sz val="16"/>
      <color theme="1"/>
      <name val="Calibri"/>
      <family val="2"/>
      <scheme val="minor"/>
    </font>
    <font>
      <vertAlign val="superscript"/>
      <sz val="11"/>
      <name val="Calibri"/>
      <family val="2"/>
    </font>
    <font>
      <b/>
      <sz val="10"/>
      <name val="Arial"/>
      <family val="2"/>
    </font>
    <font>
      <sz val="11"/>
      <color theme="1"/>
      <name val="Calibri"/>
      <family val="2"/>
    </font>
    <font>
      <sz val="11"/>
      <name val="Calibri"/>
      <family val="2"/>
    </font>
    <font>
      <sz val="10"/>
      <color theme="1"/>
      <name val="Courier New"/>
      <family val="3"/>
    </font>
    <font>
      <b/>
      <sz val="10"/>
      <name val="Courier New"/>
      <family val="3"/>
    </font>
    <font>
      <sz val="11"/>
      <name val="Calibri"/>
      <family val="2"/>
      <scheme val="minor"/>
    </font>
    <font>
      <sz val="16"/>
      <name val="Calibri"/>
      <family val="2"/>
      <scheme val="minor"/>
    </font>
    <font>
      <b/>
      <sz val="11"/>
      <name val="Calibri"/>
      <family val="2"/>
      <scheme val="minor"/>
    </font>
    <font>
      <b/>
      <sz val="11"/>
      <color theme="1"/>
      <name val="Calibri"/>
      <family val="2"/>
      <scheme val="minor"/>
    </font>
    <font>
      <i/>
      <sz val="11"/>
      <name val="Calibri"/>
      <family val="2"/>
    </font>
    <font>
      <sz val="10"/>
      <color rgb="FFFF0000"/>
      <name val="Arial"/>
      <family val="2"/>
    </font>
    <font>
      <b/>
      <sz val="10"/>
      <color rgb="FFFF0000"/>
      <name val="Arial"/>
      <family val="2"/>
    </font>
  </fonts>
  <fills count="2">
    <fill>
      <patternFill patternType="none"/>
    </fill>
    <fill>
      <patternFill patternType="gray125"/>
    </fill>
  </fills>
  <borders count="27">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hair">
        <color theme="1"/>
      </right>
      <top style="hair">
        <color indexed="64"/>
      </top>
      <bottom/>
      <diagonal/>
    </border>
    <border>
      <left style="hair">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50">
    <xf numFmtId="0" fontId="0" fillId="0" borderId="0" xfId="0"/>
    <xf numFmtId="0" fontId="0" fillId="0" borderId="0" xfId="0"/>
    <xf numFmtId="164" fontId="2" fillId="0" borderId="0" xfId="1" applyNumberFormat="1" applyFont="1" applyFill="1"/>
    <xf numFmtId="0" fontId="2" fillId="0" borderId="0" xfId="1" applyFont="1" applyFill="1"/>
    <xf numFmtId="0" fontId="1" fillId="0" borderId="0" xfId="1" applyFill="1"/>
    <xf numFmtId="164" fontId="1" fillId="0" borderId="0" xfId="1" applyNumberFormat="1" applyFill="1"/>
    <xf numFmtId="164" fontId="5" fillId="0" borderId="0" xfId="1" applyNumberFormat="1" applyFont="1" applyFill="1"/>
    <xf numFmtId="164" fontId="5" fillId="0" borderId="0" xfId="1" applyNumberFormat="1" applyFont="1" applyFill="1" applyAlignment="1">
      <alignment horizontal="right"/>
    </xf>
    <xf numFmtId="0" fontId="5" fillId="0" borderId="0" xfId="1" applyFont="1" applyFill="1"/>
    <xf numFmtId="0" fontId="8" fillId="0" borderId="0" xfId="1" applyFont="1"/>
    <xf numFmtId="0" fontId="9" fillId="0" borderId="0" xfId="1" applyFont="1"/>
    <xf numFmtId="165" fontId="5" fillId="0" borderId="0" xfId="1" applyNumberFormat="1" applyFont="1" applyFill="1" applyBorder="1" applyAlignment="1">
      <alignment horizontal="right"/>
    </xf>
    <xf numFmtId="165" fontId="5" fillId="0" borderId="13" xfId="1" applyNumberFormat="1" applyFont="1" applyFill="1" applyBorder="1" applyAlignment="1">
      <alignment horizontal="right"/>
    </xf>
    <xf numFmtId="1" fontId="5" fillId="0" borderId="0" xfId="1" applyNumberFormat="1" applyFont="1" applyFill="1"/>
    <xf numFmtId="166" fontId="0" fillId="0" borderId="0" xfId="0" applyNumberFormat="1" applyFont="1" applyAlignment="1">
      <alignment horizontal="right"/>
    </xf>
    <xf numFmtId="166" fontId="0" fillId="0" borderId="15" xfId="0" applyNumberFormat="1" applyFont="1" applyBorder="1" applyAlignment="1">
      <alignment horizontal="right"/>
    </xf>
    <xf numFmtId="0" fontId="0" fillId="0" borderId="8" xfId="0" applyFont="1" applyFill="1" applyBorder="1" applyAlignment="1">
      <alignment horizontal="left" wrapText="1"/>
    </xf>
    <xf numFmtId="0" fontId="0" fillId="0" borderId="8" xfId="0" applyFont="1" applyFill="1" applyBorder="1" applyAlignment="1">
      <alignment horizontal="left" wrapText="1" indent="1"/>
    </xf>
    <xf numFmtId="0" fontId="0" fillId="0" borderId="8" xfId="0" applyFont="1" applyFill="1" applyBorder="1" applyAlignment="1">
      <alignment horizontal="left" wrapText="1" indent="2"/>
    </xf>
    <xf numFmtId="0" fontId="0" fillId="0" borderId="8" xfId="0" applyFont="1" applyFill="1" applyBorder="1" applyAlignment="1">
      <alignment horizontal="left" wrapText="1" indent="3"/>
    </xf>
    <xf numFmtId="0" fontId="0" fillId="0" borderId="8" xfId="0" applyFont="1" applyFill="1" applyBorder="1" applyAlignment="1">
      <alignment horizontal="left" wrapText="1" indent="4"/>
    </xf>
    <xf numFmtId="0" fontId="7" fillId="0" borderId="8" xfId="0" applyFont="1" applyFill="1" applyBorder="1" applyAlignment="1">
      <alignment horizontal="left" wrapText="1"/>
    </xf>
    <xf numFmtId="0" fontId="7" fillId="0" borderId="8" xfId="0" applyFont="1" applyFill="1" applyBorder="1" applyAlignment="1">
      <alignment horizontal="left" wrapText="1" indent="1"/>
    </xf>
    <xf numFmtId="0" fontId="7" fillId="0" borderId="8" xfId="0" applyFont="1" applyFill="1" applyBorder="1" applyAlignment="1">
      <alignment horizontal="left" wrapText="1" indent="2"/>
    </xf>
    <xf numFmtId="0" fontId="2" fillId="0" borderId="15" xfId="1" applyFont="1" applyFill="1" applyBorder="1"/>
    <xf numFmtId="0" fontId="3" fillId="0" borderId="8" xfId="0" applyFont="1" applyFill="1" applyBorder="1" applyAlignment="1">
      <alignment horizontal="left" wrapText="1" indent="1"/>
    </xf>
    <xf numFmtId="0" fontId="3" fillId="0" borderId="8" xfId="0" applyFont="1" applyFill="1" applyBorder="1" applyAlignment="1">
      <alignment horizontal="left" wrapText="1" indent="2"/>
    </xf>
    <xf numFmtId="0" fontId="3" fillId="0" borderId="8" xfId="0" applyFont="1" applyFill="1" applyBorder="1" applyAlignment="1">
      <alignment horizontal="left" wrapText="1" indent="3"/>
    </xf>
    <xf numFmtId="0" fontId="7" fillId="0" borderId="8" xfId="0" applyFont="1" applyFill="1" applyBorder="1" applyAlignment="1">
      <alignment horizontal="left" wrapText="1" indent="3"/>
    </xf>
    <xf numFmtId="0" fontId="0" fillId="0" borderId="9" xfId="0" applyFont="1" applyFill="1" applyBorder="1" applyAlignment="1">
      <alignment horizontal="left" wrapText="1" indent="2"/>
    </xf>
    <xf numFmtId="164" fontId="6" fillId="0" borderId="15" xfId="1" applyNumberFormat="1" applyFont="1" applyFill="1" applyBorder="1" applyAlignment="1">
      <alignment horizontal="right"/>
    </xf>
    <xf numFmtId="164" fontId="6" fillId="0" borderId="0" xfId="1" applyNumberFormat="1" applyFont="1" applyFill="1" applyBorder="1" applyAlignment="1">
      <alignment horizontal="right"/>
    </xf>
    <xf numFmtId="164" fontId="6" fillId="0" borderId="0" xfId="1" applyNumberFormat="1" applyFont="1" applyFill="1" applyAlignment="1">
      <alignment horizontal="right"/>
    </xf>
    <xf numFmtId="164" fontId="6" fillId="0" borderId="1" xfId="0" applyNumberFormat="1" applyFont="1" applyFill="1" applyBorder="1" applyAlignment="1">
      <alignment horizontal="right" vertical="center"/>
    </xf>
    <xf numFmtId="164" fontId="6" fillId="0" borderId="1" xfId="0" applyNumberFormat="1" applyFont="1" applyFill="1" applyBorder="1" applyAlignment="1">
      <alignment horizontal="right"/>
    </xf>
    <xf numFmtId="165" fontId="6" fillId="0" borderId="0" xfId="1" applyNumberFormat="1" applyFont="1" applyFill="1" applyAlignment="1">
      <alignment horizontal="right"/>
    </xf>
    <xf numFmtId="0" fontId="12" fillId="0" borderId="0" xfId="1" applyFont="1" applyFill="1"/>
    <xf numFmtId="165" fontId="5" fillId="0" borderId="0" xfId="1" applyNumberFormat="1" applyFont="1" applyFill="1" applyAlignment="1">
      <alignment horizontal="right"/>
    </xf>
    <xf numFmtId="0" fontId="1" fillId="0" borderId="0" xfId="1" applyFont="1" applyFill="1"/>
    <xf numFmtId="164" fontId="6" fillId="0" borderId="10" xfId="0" applyNumberFormat="1" applyFont="1" applyFill="1" applyBorder="1" applyAlignment="1">
      <alignment horizontal="right"/>
    </xf>
    <xf numFmtId="164" fontId="6" fillId="0" borderId="13" xfId="0" applyNumberFormat="1" applyFont="1" applyFill="1" applyBorder="1" applyAlignment="1">
      <alignment horizontal="right"/>
    </xf>
    <xf numFmtId="164" fontId="4" fillId="0" borderId="0" xfId="1" applyNumberFormat="1" applyFont="1" applyFill="1"/>
    <xf numFmtId="165" fontId="6" fillId="0" borderId="0" xfId="1" applyNumberFormat="1" applyFont="1" applyFill="1" applyBorder="1" applyAlignment="1">
      <alignment horizontal="right"/>
    </xf>
    <xf numFmtId="166" fontId="0" fillId="0" borderId="13" xfId="0" applyNumberFormat="1" applyFont="1" applyBorder="1" applyAlignment="1">
      <alignment horizontal="right"/>
    </xf>
    <xf numFmtId="0" fontId="5" fillId="0" borderId="0" xfId="1" applyFont="1" applyFill="1"/>
    <xf numFmtId="0" fontId="13" fillId="0" borderId="0" xfId="0" applyFont="1" applyBorder="1"/>
    <xf numFmtId="0" fontId="5" fillId="0" borderId="0" xfId="1" applyFont="1" applyFill="1" applyBorder="1"/>
    <xf numFmtId="165" fontId="6" fillId="0" borderId="13" xfId="1" applyNumberFormat="1" applyFont="1" applyFill="1" applyBorder="1" applyAlignment="1">
      <alignment horizontal="right"/>
    </xf>
    <xf numFmtId="165" fontId="5" fillId="0" borderId="14" xfId="1" applyNumberFormat="1" applyFont="1" applyFill="1" applyBorder="1" applyAlignment="1">
      <alignment horizontal="right"/>
    </xf>
    <xf numFmtId="164" fontId="5" fillId="0" borderId="0" xfId="1" applyNumberFormat="1" applyFont="1" applyFill="1" applyBorder="1"/>
    <xf numFmtId="0" fontId="5" fillId="0" borderId="0" xfId="1" applyFont="1" applyFill="1"/>
    <xf numFmtId="164" fontId="6" fillId="0" borderId="13" xfId="1" applyNumberFormat="1" applyFont="1" applyFill="1" applyBorder="1" applyAlignment="1">
      <alignment horizontal="right"/>
    </xf>
    <xf numFmtId="164" fontId="5" fillId="0" borderId="13" xfId="1" applyNumberFormat="1" applyFont="1" applyFill="1" applyBorder="1" applyAlignment="1">
      <alignment horizontal="right"/>
    </xf>
    <xf numFmtId="0" fontId="0" fillId="0" borderId="16" xfId="0" applyFont="1" applyFill="1" applyBorder="1" applyAlignment="1">
      <alignment horizontal="left" wrapText="1" indent="2"/>
    </xf>
    <xf numFmtId="164" fontId="5" fillId="0" borderId="2" xfId="1" applyNumberFormat="1" applyFont="1" applyFill="1" applyBorder="1" applyAlignment="1">
      <alignment horizontal="right"/>
    </xf>
    <xf numFmtId="164" fontId="5" fillId="0" borderId="14" xfId="1" applyNumberFormat="1" applyFont="1" applyFill="1" applyBorder="1" applyAlignment="1">
      <alignment horizontal="right"/>
    </xf>
    <xf numFmtId="0" fontId="7" fillId="0" borderId="13" xfId="0" applyFont="1" applyFill="1" applyBorder="1" applyAlignment="1">
      <alignment horizontal="left" wrapText="1" indent="2"/>
    </xf>
    <xf numFmtId="0" fontId="0" fillId="0" borderId="13" xfId="0" applyFont="1" applyFill="1" applyBorder="1" applyAlignment="1">
      <alignment horizontal="left" wrapText="1" indent="1"/>
    </xf>
    <xf numFmtId="0" fontId="7" fillId="0" borderId="13" xfId="0" applyFont="1" applyFill="1" applyBorder="1" applyAlignment="1">
      <alignment horizontal="left" wrapText="1"/>
    </xf>
    <xf numFmtId="0" fontId="3" fillId="0" borderId="13" xfId="0" applyFont="1" applyFill="1" applyBorder="1" applyAlignment="1">
      <alignment horizontal="left" wrapText="1" indent="1"/>
    </xf>
    <xf numFmtId="0" fontId="0" fillId="0" borderId="16" xfId="0" applyFont="1" applyFill="1" applyBorder="1" applyAlignment="1">
      <alignment horizontal="left" wrapText="1" indent="1"/>
    </xf>
    <xf numFmtId="1" fontId="5" fillId="0" borderId="14" xfId="1" applyNumberFormat="1" applyFont="1" applyFill="1" applyBorder="1" applyAlignment="1">
      <alignment horizontal="center"/>
    </xf>
    <xf numFmtId="165" fontId="5" fillId="0" borderId="2" xfId="1" applyNumberFormat="1" applyFont="1" applyFill="1" applyBorder="1" applyAlignment="1">
      <alignment horizontal="right"/>
    </xf>
    <xf numFmtId="0" fontId="2" fillId="0" borderId="0" xfId="1" applyFont="1" applyFill="1" applyBorder="1"/>
    <xf numFmtId="167" fontId="9" fillId="0" borderId="0" xfId="1" applyNumberFormat="1" applyFont="1"/>
    <xf numFmtId="0" fontId="7" fillId="0" borderId="7" xfId="0" applyFont="1" applyFill="1" applyBorder="1" applyAlignment="1">
      <alignment horizontal="left" wrapText="1"/>
    </xf>
    <xf numFmtId="0" fontId="5" fillId="0" borderId="0" xfId="1" applyFont="1" applyFill="1"/>
    <xf numFmtId="0" fontId="5" fillId="0" borderId="13" xfId="1" applyFont="1" applyFill="1" applyBorder="1"/>
    <xf numFmtId="164" fontId="5" fillId="0" borderId="15" xfId="1" applyNumberFormat="1" applyFont="1" applyFill="1" applyBorder="1" applyAlignment="1">
      <alignment horizontal="right"/>
    </xf>
    <xf numFmtId="164" fontId="5" fillId="0" borderId="0" xfId="1" applyNumberFormat="1" applyFont="1" applyFill="1" applyBorder="1" applyAlignment="1">
      <alignment horizontal="right"/>
    </xf>
    <xf numFmtId="0" fontId="0" fillId="0" borderId="15" xfId="0" applyFont="1" applyFill="1" applyBorder="1" applyAlignment="1">
      <alignment horizontal="left" wrapText="1" indent="1"/>
    </xf>
    <xf numFmtId="0" fontId="5" fillId="0" borderId="0" xfId="1" applyFont="1" applyFill="1"/>
    <xf numFmtId="164" fontId="5" fillId="0" borderId="0" xfId="1" applyNumberFormat="1" applyFont="1" applyFill="1"/>
    <xf numFmtId="0" fontId="0" fillId="0" borderId="14" xfId="0" applyFont="1" applyFill="1" applyBorder="1" applyAlignment="1">
      <alignment horizontal="left" wrapText="1" indent="1"/>
    </xf>
    <xf numFmtId="0" fontId="14" fillId="0" borderId="13" xfId="1" applyFont="1" applyFill="1" applyBorder="1"/>
    <xf numFmtId="0" fontId="14" fillId="0" borderId="14" xfId="1" applyFont="1" applyFill="1" applyBorder="1"/>
    <xf numFmtId="0" fontId="14" fillId="0" borderId="11" xfId="1" applyFont="1" applyFill="1" applyBorder="1"/>
    <xf numFmtId="0" fontId="14" fillId="0" borderId="13" xfId="1" applyFont="1" applyFill="1" applyBorder="1" applyAlignment="1">
      <alignment vertical="top"/>
    </xf>
    <xf numFmtId="0" fontId="5" fillId="0" borderId="11" xfId="1" applyFont="1" applyFill="1" applyBorder="1"/>
    <xf numFmtId="0" fontId="5" fillId="0" borderId="13" xfId="1" applyFont="1" applyFill="1" applyBorder="1" applyAlignment="1">
      <alignment vertical="top"/>
    </xf>
    <xf numFmtId="0" fontId="5" fillId="0" borderId="14" xfId="1" applyFont="1" applyFill="1" applyBorder="1"/>
    <xf numFmtId="0" fontId="0" fillId="0" borderId="11" xfId="0" applyBorder="1"/>
    <xf numFmtId="0" fontId="0" fillId="0" borderId="13" xfId="0" applyBorder="1"/>
    <xf numFmtId="0" fontId="0" fillId="0" borderId="13" xfId="0" applyBorder="1" applyAlignment="1">
      <alignment vertical="top"/>
    </xf>
    <xf numFmtId="0" fontId="0" fillId="0" borderId="14" xfId="0" applyBorder="1"/>
    <xf numFmtId="0" fontId="14" fillId="0" borderId="13" xfId="1" applyFont="1" applyFill="1" applyBorder="1"/>
    <xf numFmtId="0" fontId="14" fillId="0" borderId="14" xfId="1" applyFont="1" applyFill="1" applyBorder="1" applyAlignment="1">
      <alignment vertical="top"/>
    </xf>
    <xf numFmtId="1" fontId="5" fillId="0" borderId="11" xfId="1" applyNumberFormat="1" applyFont="1" applyFill="1" applyBorder="1"/>
    <xf numFmtId="0" fontId="0" fillId="0" borderId="13" xfId="0" applyFont="1" applyBorder="1"/>
    <xf numFmtId="0" fontId="0" fillId="0" borderId="14" xfId="0" applyFont="1" applyBorder="1"/>
    <xf numFmtId="164" fontId="5" fillId="0" borderId="12" xfId="1" applyNumberFormat="1" applyFont="1" applyFill="1" applyBorder="1" applyAlignment="1">
      <alignment horizontal="right"/>
    </xf>
    <xf numFmtId="165" fontId="6" fillId="0" borderId="7" xfId="1" applyNumberFormat="1" applyFont="1" applyFill="1" applyBorder="1" applyAlignment="1">
      <alignment horizontal="right"/>
    </xf>
    <xf numFmtId="165" fontId="6" fillId="0" borderId="8" xfId="1" applyNumberFormat="1" applyFont="1" applyFill="1" applyBorder="1" applyAlignment="1">
      <alignment horizontal="right"/>
    </xf>
    <xf numFmtId="165" fontId="5" fillId="0" borderId="8" xfId="1" applyNumberFormat="1" applyFont="1" applyFill="1" applyBorder="1" applyAlignment="1">
      <alignment horizontal="right"/>
    </xf>
    <xf numFmtId="165" fontId="5" fillId="0" borderId="16" xfId="1" applyNumberFormat="1" applyFont="1" applyFill="1" applyBorder="1" applyAlignment="1">
      <alignment horizontal="right"/>
    </xf>
    <xf numFmtId="164" fontId="6" fillId="0" borderId="11" xfId="1" applyNumberFormat="1" applyFont="1" applyFill="1" applyBorder="1" applyAlignment="1">
      <alignment horizontal="right"/>
    </xf>
    <xf numFmtId="165" fontId="6" fillId="0" borderId="1" xfId="1" applyNumberFormat="1" applyFont="1" applyFill="1" applyBorder="1" applyAlignment="1">
      <alignment horizontal="right"/>
    </xf>
    <xf numFmtId="0" fontId="3" fillId="0" borderId="14" xfId="0" applyFont="1" applyFill="1" applyBorder="1" applyAlignment="1">
      <alignment horizontal="left" wrapText="1" indent="1"/>
    </xf>
    <xf numFmtId="0" fontId="7" fillId="0" borderId="13" xfId="0" applyFont="1" applyFill="1" applyBorder="1" applyAlignment="1">
      <alignment horizontal="left" wrapText="1" indent="1"/>
    </xf>
    <xf numFmtId="1" fontId="5" fillId="0" borderId="7" xfId="0" applyNumberFormat="1" applyFont="1" applyFill="1" applyBorder="1" applyAlignment="1">
      <alignment horizontal="center" wrapText="1"/>
    </xf>
    <xf numFmtId="0" fontId="5" fillId="0" borderId="11" xfId="1" applyFont="1" applyBorder="1" applyAlignment="1">
      <alignment vertical="top"/>
    </xf>
    <xf numFmtId="0" fontId="5" fillId="0" borderId="13" xfId="1" applyFont="1" applyBorder="1"/>
    <xf numFmtId="0" fontId="5" fillId="0" borderId="13" xfId="1" applyFont="1" applyBorder="1" applyAlignment="1">
      <alignment vertical="top"/>
    </xf>
    <xf numFmtId="0" fontId="5" fillId="0" borderId="14" xfId="1" applyFont="1" applyBorder="1"/>
    <xf numFmtId="0" fontId="7" fillId="0" borderId="16" xfId="0" applyFont="1" applyFill="1" applyBorder="1" applyAlignment="1">
      <alignment horizontal="left" wrapText="1"/>
    </xf>
    <xf numFmtId="1" fontId="5" fillId="0" borderId="4" xfId="0" applyNumberFormat="1" applyFont="1" applyFill="1" applyBorder="1" applyAlignment="1">
      <alignment horizontal="center"/>
    </xf>
    <xf numFmtId="165" fontId="6" fillId="0" borderId="15" xfId="1" applyNumberFormat="1" applyFont="1" applyFill="1" applyBorder="1" applyAlignment="1">
      <alignment horizontal="right"/>
    </xf>
    <xf numFmtId="165" fontId="5" fillId="0" borderId="15" xfId="1" applyNumberFormat="1" applyFont="1" applyFill="1" applyBorder="1" applyAlignment="1">
      <alignment horizontal="right"/>
    </xf>
    <xf numFmtId="165" fontId="5" fillId="0" borderId="12" xfId="1" applyNumberFormat="1" applyFont="1" applyFill="1" applyBorder="1" applyAlignment="1">
      <alignment horizontal="right"/>
    </xf>
    <xf numFmtId="168" fontId="6" fillId="0" borderId="0" xfId="1" applyNumberFormat="1" applyFont="1" applyFill="1" applyBorder="1" applyAlignment="1">
      <alignment horizontal="right"/>
    </xf>
    <xf numFmtId="168" fontId="6" fillId="0" borderId="15" xfId="1" applyNumberFormat="1" applyFont="1" applyFill="1" applyBorder="1" applyAlignment="1">
      <alignment horizontal="right"/>
    </xf>
    <xf numFmtId="168" fontId="6" fillId="0" borderId="13" xfId="1" applyNumberFormat="1" applyFont="1" applyFill="1" applyBorder="1" applyAlignment="1">
      <alignment horizontal="right"/>
    </xf>
    <xf numFmtId="168" fontId="5" fillId="0" borderId="0" xfId="1" applyNumberFormat="1" applyFont="1" applyFill="1" applyBorder="1" applyAlignment="1">
      <alignment horizontal="right"/>
    </xf>
    <xf numFmtId="168" fontId="5" fillId="0" borderId="15" xfId="1" applyNumberFormat="1" applyFont="1" applyFill="1" applyBorder="1" applyAlignment="1">
      <alignment horizontal="right"/>
    </xf>
    <xf numFmtId="168" fontId="5" fillId="0" borderId="13" xfId="1" applyNumberFormat="1" applyFont="1" applyFill="1" applyBorder="1" applyAlignment="1">
      <alignment horizontal="right"/>
    </xf>
    <xf numFmtId="168" fontId="5" fillId="0" borderId="12" xfId="1" applyNumberFormat="1" applyFont="1" applyFill="1" applyBorder="1" applyAlignment="1">
      <alignment horizontal="right"/>
    </xf>
    <xf numFmtId="168" fontId="5" fillId="0" borderId="14" xfId="1" applyNumberFormat="1" applyFont="1" applyFill="1" applyBorder="1" applyAlignment="1">
      <alignment horizontal="right"/>
    </xf>
    <xf numFmtId="1" fontId="5" fillId="0" borderId="4" xfId="0" applyNumberFormat="1" applyFont="1" applyFill="1" applyBorder="1" applyAlignment="1">
      <alignment horizontal="center" vertical="center"/>
    </xf>
    <xf numFmtId="1" fontId="5" fillId="0" borderId="4" xfId="1" applyNumberFormat="1" applyFont="1" applyFill="1" applyBorder="1" applyAlignment="1">
      <alignment horizontal="center" vertical="center"/>
    </xf>
    <xf numFmtId="0" fontId="5" fillId="0" borderId="4" xfId="1" applyFont="1" applyFill="1" applyBorder="1" applyAlignment="1">
      <alignment horizontal="center"/>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lignment horizontal="center"/>
    </xf>
    <xf numFmtId="165" fontId="6" fillId="0" borderId="0" xfId="1" applyNumberFormat="1" applyFont="1" applyAlignment="1">
      <alignment horizontal="right"/>
    </xf>
    <xf numFmtId="165" fontId="6" fillId="0" borderId="15" xfId="1" applyNumberFormat="1" applyFont="1" applyBorder="1" applyAlignment="1">
      <alignment horizontal="right"/>
    </xf>
    <xf numFmtId="165" fontId="6" fillId="0" borderId="13" xfId="1" applyNumberFormat="1" applyFont="1" applyBorder="1" applyAlignment="1">
      <alignment horizontal="right"/>
    </xf>
    <xf numFmtId="165" fontId="6" fillId="0" borderId="11" xfId="1" applyNumberFormat="1" applyFont="1" applyBorder="1" applyAlignment="1">
      <alignment horizontal="right"/>
    </xf>
    <xf numFmtId="165" fontId="5" fillId="0" borderId="0" xfId="1" applyNumberFormat="1" applyFont="1" applyAlignment="1">
      <alignment horizontal="right"/>
    </xf>
    <xf numFmtId="165" fontId="5" fillId="0" borderId="15" xfId="1" applyNumberFormat="1" applyFont="1" applyBorder="1" applyAlignment="1">
      <alignment horizontal="right"/>
    </xf>
    <xf numFmtId="165" fontId="5" fillId="0" borderId="13" xfId="1" applyNumberFormat="1" applyFont="1" applyBorder="1" applyAlignment="1">
      <alignment horizontal="right"/>
    </xf>
    <xf numFmtId="165" fontId="5" fillId="0" borderId="12" xfId="1" applyNumberFormat="1" applyFont="1" applyBorder="1" applyAlignment="1">
      <alignment horizontal="right"/>
    </xf>
    <xf numFmtId="165" fontId="5" fillId="0" borderId="2" xfId="1" applyNumberFormat="1" applyFont="1" applyBorder="1" applyAlignment="1">
      <alignment horizontal="right"/>
    </xf>
    <xf numFmtId="165" fontId="5" fillId="0" borderId="14" xfId="1" applyNumberFormat="1" applyFont="1" applyBorder="1" applyAlignment="1">
      <alignment horizontal="right"/>
    </xf>
    <xf numFmtId="165" fontId="6" fillId="0" borderId="10" xfId="1" applyNumberFormat="1" applyFont="1" applyBorder="1" applyAlignment="1">
      <alignment horizontal="right"/>
    </xf>
    <xf numFmtId="165" fontId="6" fillId="0" borderId="12" xfId="1" applyNumberFormat="1" applyFont="1" applyBorder="1" applyAlignment="1">
      <alignment horizontal="right"/>
    </xf>
    <xf numFmtId="165" fontId="6" fillId="0" borderId="2" xfId="1" applyNumberFormat="1" applyFont="1" applyBorder="1" applyAlignment="1">
      <alignment horizontal="right"/>
    </xf>
    <xf numFmtId="165" fontId="6" fillId="0" borderId="14" xfId="1" applyNumberFormat="1" applyFont="1" applyBorder="1" applyAlignment="1">
      <alignment horizontal="right"/>
    </xf>
    <xf numFmtId="2" fontId="5" fillId="0" borderId="0" xfId="1" applyNumberFormat="1" applyFont="1" applyFill="1" applyAlignment="1">
      <alignment horizontal="right"/>
    </xf>
    <xf numFmtId="2" fontId="5" fillId="0" borderId="15" xfId="1" applyNumberFormat="1" applyFont="1" applyFill="1" applyBorder="1" applyAlignment="1">
      <alignment horizontal="right"/>
    </xf>
    <xf numFmtId="2" fontId="5" fillId="0" borderId="13" xfId="1" applyNumberFormat="1" applyFont="1" applyFill="1" applyBorder="1" applyAlignment="1">
      <alignment horizontal="right"/>
    </xf>
    <xf numFmtId="2" fontId="5" fillId="0" borderId="12" xfId="1" applyNumberFormat="1" applyFont="1" applyFill="1" applyBorder="1" applyAlignment="1">
      <alignment horizontal="right"/>
    </xf>
    <xf numFmtId="2" fontId="5" fillId="0" borderId="2" xfId="1" applyNumberFormat="1" applyFont="1" applyFill="1" applyBorder="1" applyAlignment="1">
      <alignment horizontal="right"/>
    </xf>
    <xf numFmtId="2" fontId="5" fillId="0" borderId="14" xfId="1" applyNumberFormat="1" applyFont="1" applyFill="1" applyBorder="1" applyAlignment="1">
      <alignment horizontal="right"/>
    </xf>
    <xf numFmtId="166" fontId="5" fillId="0" borderId="15" xfId="1" applyNumberFormat="1" applyFont="1" applyFill="1" applyBorder="1" applyAlignment="1">
      <alignment horizontal="right"/>
    </xf>
    <xf numFmtId="166" fontId="5" fillId="0" borderId="0" xfId="1" applyNumberFormat="1" applyFont="1" applyFill="1" applyAlignment="1">
      <alignment horizontal="right"/>
    </xf>
    <xf numFmtId="166" fontId="5" fillId="0" borderId="13" xfId="1" applyNumberFormat="1" applyFont="1" applyFill="1" applyBorder="1" applyAlignment="1">
      <alignment horizontal="right"/>
    </xf>
    <xf numFmtId="165" fontId="6" fillId="0" borderId="11" xfId="1" applyNumberFormat="1" applyFont="1" applyFill="1" applyBorder="1" applyAlignment="1">
      <alignment horizontal="right"/>
    </xf>
    <xf numFmtId="165" fontId="0" fillId="0" borderId="2" xfId="0" applyNumberFormat="1" applyBorder="1" applyAlignment="1">
      <alignment horizontal="right"/>
    </xf>
    <xf numFmtId="165" fontId="0" fillId="0" borderId="14" xfId="0" applyNumberFormat="1" applyBorder="1" applyAlignment="1">
      <alignment horizontal="right"/>
    </xf>
    <xf numFmtId="165" fontId="0" fillId="0" borderId="12" xfId="0" applyNumberFormat="1" applyBorder="1" applyAlignment="1">
      <alignment horizontal="right"/>
    </xf>
    <xf numFmtId="164" fontId="6" fillId="0" borderId="10" xfId="1" applyNumberFormat="1" applyFont="1" applyFill="1" applyBorder="1" applyAlignment="1">
      <alignment horizontal="right"/>
    </xf>
    <xf numFmtId="164" fontId="6" fillId="0" borderId="1" xfId="1" applyNumberFormat="1" applyFont="1" applyFill="1" applyBorder="1" applyAlignment="1">
      <alignment horizontal="right"/>
    </xf>
    <xf numFmtId="2" fontId="6" fillId="0" borderId="15" xfId="1" applyNumberFormat="1" applyFont="1" applyFill="1" applyBorder="1" applyAlignment="1">
      <alignment horizontal="right"/>
    </xf>
    <xf numFmtId="2" fontId="6" fillId="0" borderId="0" xfId="1" applyNumberFormat="1" applyFont="1" applyFill="1" applyBorder="1" applyAlignment="1">
      <alignment horizontal="right"/>
    </xf>
    <xf numFmtId="2" fontId="6" fillId="0" borderId="13" xfId="1" applyNumberFormat="1" applyFont="1" applyFill="1" applyBorder="1" applyAlignment="1">
      <alignment horizontal="right"/>
    </xf>
    <xf numFmtId="2" fontId="5" fillId="0" borderId="0" xfId="1" applyNumberFormat="1" applyFont="1" applyFill="1" applyBorder="1" applyAlignment="1">
      <alignment horizontal="right"/>
    </xf>
    <xf numFmtId="1" fontId="5" fillId="0" borderId="5" xfId="0" applyNumberFormat="1" applyFont="1" applyFill="1" applyBorder="1" applyAlignment="1">
      <alignment horizontal="center" vertical="center"/>
    </xf>
    <xf numFmtId="0" fontId="5" fillId="0" borderId="14" xfId="1" applyFont="1" applyFill="1" applyBorder="1"/>
    <xf numFmtId="1" fontId="5" fillId="0" borderId="7" xfId="1" applyNumberFormat="1" applyFont="1" applyFill="1" applyBorder="1" applyAlignment="1">
      <alignment horizontal="center"/>
    </xf>
    <xf numFmtId="1" fontId="5" fillId="0" borderId="8" xfId="1" applyNumberFormat="1" applyFont="1" applyFill="1" applyBorder="1" applyAlignment="1">
      <alignment horizontal="center"/>
    </xf>
    <xf numFmtId="1" fontId="5" fillId="0" borderId="16" xfId="1" applyNumberFormat="1" applyFont="1" applyFill="1" applyBorder="1" applyAlignment="1">
      <alignment horizontal="center"/>
    </xf>
    <xf numFmtId="0" fontId="2" fillId="0" borderId="0" xfId="1" applyFont="1"/>
    <xf numFmtId="1" fontId="3" fillId="0" borderId="0" xfId="0" applyNumberFormat="1" applyFont="1"/>
    <xf numFmtId="1" fontId="15" fillId="0" borderId="0" xfId="0" applyNumberFormat="1" applyFont="1"/>
    <xf numFmtId="0" fontId="2" fillId="0" borderId="0" xfId="1" applyFont="1" applyFill="1"/>
    <xf numFmtId="0" fontId="1" fillId="0" borderId="0" xfId="1"/>
    <xf numFmtId="0" fontId="5" fillId="0" borderId="0" xfId="1" applyFont="1" applyFill="1"/>
    <xf numFmtId="0" fontId="5" fillId="0" borderId="0" xfId="1" applyFont="1"/>
    <xf numFmtId="164" fontId="5" fillId="0" borderId="0" xfId="1" applyNumberFormat="1" applyFont="1"/>
    <xf numFmtId="166" fontId="5" fillId="0" borderId="0" xfId="1" applyNumberFormat="1" applyFont="1" applyAlignment="1">
      <alignment horizontal="right"/>
    </xf>
    <xf numFmtId="166" fontId="5" fillId="0" borderId="0" xfId="1" applyNumberFormat="1" applyFont="1" applyBorder="1" applyAlignment="1">
      <alignment horizontal="right"/>
    </xf>
    <xf numFmtId="165" fontId="16" fillId="0" borderId="0" xfId="1" applyNumberFormat="1" applyFont="1" applyBorder="1" applyAlignment="1">
      <alignment horizontal="right"/>
    </xf>
    <xf numFmtId="0" fontId="19" fillId="0" borderId="0" xfId="1" applyFont="1" applyAlignment="1">
      <alignment horizontal="right"/>
    </xf>
    <xf numFmtId="0" fontId="19" fillId="0" borderId="0" xfId="1" applyFont="1" applyBorder="1" applyAlignment="1">
      <alignment horizontal="right"/>
    </xf>
    <xf numFmtId="164" fontId="19" fillId="0" borderId="0" xfId="1" applyNumberFormat="1" applyFont="1" applyAlignment="1">
      <alignment horizontal="right"/>
    </xf>
    <xf numFmtId="164" fontId="19" fillId="0" borderId="0" xfId="1" applyNumberFormat="1" applyFont="1" applyBorder="1" applyAlignment="1">
      <alignment horizontal="right"/>
    </xf>
    <xf numFmtId="165" fontId="19" fillId="0" borderId="0" xfId="1" applyNumberFormat="1" applyFont="1" applyAlignment="1">
      <alignment horizontal="right"/>
    </xf>
    <xf numFmtId="165" fontId="19" fillId="0" borderId="0" xfId="1" applyNumberFormat="1" applyFont="1" applyBorder="1" applyAlignment="1">
      <alignment horizontal="right"/>
    </xf>
    <xf numFmtId="166" fontId="19" fillId="0" borderId="0" xfId="1" applyNumberFormat="1" applyFont="1" applyAlignment="1">
      <alignment horizontal="right"/>
    </xf>
    <xf numFmtId="166" fontId="19" fillId="0" borderId="0" xfId="1" applyNumberFormat="1" applyFont="1" applyBorder="1" applyAlignment="1">
      <alignment horizontal="right"/>
    </xf>
    <xf numFmtId="166" fontId="20" fillId="0" borderId="0" xfId="0" applyNumberFormat="1" applyFont="1" applyAlignment="1">
      <alignment horizontal="right"/>
    </xf>
    <xf numFmtId="0" fontId="19" fillId="0" borderId="1" xfId="1" applyFont="1" applyBorder="1" applyAlignment="1">
      <alignment horizontal="right"/>
    </xf>
    <xf numFmtId="166" fontId="5" fillId="0" borderId="2" xfId="1" applyNumberFormat="1" applyFont="1" applyBorder="1" applyAlignment="1">
      <alignment horizontal="right"/>
    </xf>
    <xf numFmtId="164" fontId="5" fillId="0" borderId="7" xfId="1" applyNumberFormat="1" applyFont="1" applyBorder="1" applyAlignment="1">
      <alignment horizontal="center" vertical="center"/>
    </xf>
    <xf numFmtId="0" fontId="7" fillId="0" borderId="7" xfId="0" applyFont="1" applyBorder="1" applyAlignment="1">
      <alignment horizontal="left" wrapText="1" indent="3"/>
    </xf>
    <xf numFmtId="0" fontId="17" fillId="0" borderId="7" xfId="1" applyFont="1" applyBorder="1" applyAlignment="1">
      <alignment horizontal="center"/>
    </xf>
    <xf numFmtId="164" fontId="17" fillId="0" borderId="7" xfId="1" applyNumberFormat="1" applyFont="1" applyBorder="1" applyAlignment="1">
      <alignment horizontal="center"/>
    </xf>
    <xf numFmtId="164" fontId="5" fillId="0" borderId="8" xfId="1" applyNumberFormat="1" applyFont="1" applyBorder="1" applyAlignment="1">
      <alignment horizontal="center" vertical="center"/>
    </xf>
    <xf numFmtId="166" fontId="5" fillId="0" borderId="8" xfId="1" applyNumberFormat="1" applyFont="1" applyBorder="1" applyAlignment="1">
      <alignment horizontal="right"/>
    </xf>
    <xf numFmtId="0" fontId="17" fillId="0" borderId="8" xfId="1" applyFont="1" applyBorder="1" applyAlignment="1">
      <alignment horizontal="center"/>
    </xf>
    <xf numFmtId="164" fontId="17" fillId="0" borderId="8" xfId="1" applyNumberFormat="1" applyFont="1" applyBorder="1" applyAlignment="1">
      <alignment horizontal="center"/>
    </xf>
    <xf numFmtId="165" fontId="19" fillId="0" borderId="8" xfId="1" applyNumberFormat="1" applyFont="1" applyBorder="1" applyAlignment="1">
      <alignment horizontal="right"/>
    </xf>
    <xf numFmtId="0" fontId="19" fillId="0" borderId="10" xfId="1" applyFont="1" applyBorder="1" applyAlignment="1">
      <alignment horizontal="right"/>
    </xf>
    <xf numFmtId="164" fontId="19" fillId="0" borderId="10" xfId="1" applyNumberFormat="1" applyFont="1" applyBorder="1" applyAlignment="1">
      <alignment horizontal="right"/>
    </xf>
    <xf numFmtId="0" fontId="19" fillId="0" borderId="11" xfId="1" applyFont="1" applyBorder="1" applyAlignment="1">
      <alignment horizontal="right"/>
    </xf>
    <xf numFmtId="164" fontId="19" fillId="0" borderId="11" xfId="1" applyNumberFormat="1" applyFont="1" applyBorder="1" applyAlignment="1">
      <alignment horizontal="right"/>
    </xf>
    <xf numFmtId="166" fontId="5" fillId="0" borderId="12" xfId="1" applyNumberFormat="1" applyFont="1" applyBorder="1" applyAlignment="1">
      <alignment horizontal="right"/>
    </xf>
    <xf numFmtId="166" fontId="5" fillId="0" borderId="13" xfId="1" applyNumberFormat="1" applyFont="1" applyBorder="1" applyAlignment="1">
      <alignment horizontal="right"/>
    </xf>
    <xf numFmtId="165" fontId="16" fillId="0" borderId="13" xfId="1" applyNumberFormat="1" applyFont="1" applyBorder="1" applyAlignment="1">
      <alignment horizontal="right"/>
    </xf>
    <xf numFmtId="0" fontId="19" fillId="0" borderId="13" xfId="1" applyFont="1" applyBorder="1" applyAlignment="1">
      <alignment horizontal="right"/>
    </xf>
    <xf numFmtId="164" fontId="19" fillId="0" borderId="13" xfId="1" applyNumberFormat="1" applyFont="1" applyBorder="1" applyAlignment="1">
      <alignment horizontal="right"/>
    </xf>
    <xf numFmtId="165" fontId="19" fillId="0" borderId="13" xfId="1" applyNumberFormat="1" applyFont="1" applyBorder="1" applyAlignment="1">
      <alignment horizontal="right"/>
    </xf>
    <xf numFmtId="166" fontId="19" fillId="0" borderId="13" xfId="1" applyNumberFormat="1" applyFont="1" applyBorder="1" applyAlignment="1">
      <alignment horizontal="right"/>
    </xf>
    <xf numFmtId="166" fontId="20" fillId="0" borderId="13" xfId="0" applyNumberFormat="1" applyFont="1" applyBorder="1" applyAlignment="1">
      <alignment horizontal="right"/>
    </xf>
    <xf numFmtId="166" fontId="5" fillId="0" borderId="14" xfId="1" applyNumberFormat="1" applyFont="1" applyBorder="1" applyAlignment="1">
      <alignment horizontal="right"/>
    </xf>
    <xf numFmtId="166" fontId="5" fillId="0" borderId="15" xfId="1" applyNumberFormat="1" applyFont="1" applyBorder="1" applyAlignment="1">
      <alignment horizontal="right"/>
    </xf>
    <xf numFmtId="164" fontId="19" fillId="0" borderId="15" xfId="1" applyNumberFormat="1" applyFont="1" applyBorder="1" applyAlignment="1">
      <alignment horizontal="right"/>
    </xf>
    <xf numFmtId="165" fontId="19" fillId="0" borderId="15" xfId="1" applyNumberFormat="1" applyFont="1" applyBorder="1" applyAlignment="1">
      <alignment horizontal="right"/>
    </xf>
    <xf numFmtId="166" fontId="19" fillId="0" borderId="15" xfId="1" applyNumberFormat="1" applyFont="1" applyBorder="1" applyAlignment="1">
      <alignment horizontal="right"/>
    </xf>
    <xf numFmtId="166" fontId="20" fillId="0" borderId="15" xfId="0" applyNumberFormat="1" applyFont="1" applyBorder="1" applyAlignment="1">
      <alignment horizontal="right"/>
    </xf>
    <xf numFmtId="0" fontId="0" fillId="0" borderId="16" xfId="0" applyBorder="1" applyAlignment="1">
      <alignment horizontal="left" indent="1"/>
    </xf>
    <xf numFmtId="164" fontId="5" fillId="0" borderId="16" xfId="1" applyNumberFormat="1" applyFont="1" applyBorder="1" applyAlignment="1">
      <alignment horizontal="center" vertical="center"/>
    </xf>
    <xf numFmtId="0" fontId="17" fillId="0" borderId="16" xfId="1" applyFont="1" applyBorder="1" applyAlignment="1">
      <alignment horizontal="center"/>
    </xf>
    <xf numFmtId="164" fontId="17" fillId="0" borderId="16" xfId="1" applyNumberFormat="1" applyFont="1" applyBorder="1" applyAlignment="1">
      <alignment horizontal="center"/>
    </xf>
    <xf numFmtId="164" fontId="18" fillId="0" borderId="17" xfId="1" applyNumberFormat="1" applyFont="1" applyBorder="1" applyAlignment="1">
      <alignment horizontal="center"/>
    </xf>
    <xf numFmtId="1" fontId="5" fillId="0" borderId="5" xfId="0" applyNumberFormat="1" applyFont="1" applyFill="1" applyBorder="1" applyAlignment="1">
      <alignment horizontal="center" vertical="center"/>
    </xf>
    <xf numFmtId="0" fontId="22" fillId="0" borderId="0" xfId="1" applyFont="1" applyFill="1" applyAlignment="1"/>
    <xf numFmtId="0" fontId="1" fillId="0" borderId="0" xfId="1" applyFill="1" applyAlignment="1">
      <alignment wrapText="1"/>
    </xf>
    <xf numFmtId="0" fontId="22" fillId="0" borderId="0" xfId="1" applyFont="1" applyFill="1"/>
    <xf numFmtId="169" fontId="23" fillId="0" borderId="0" xfId="1" applyNumberFormat="1" applyFont="1" applyFill="1"/>
    <xf numFmtId="169" fontId="22" fillId="0" borderId="0" xfId="1" applyNumberFormat="1" applyFont="1" applyFill="1"/>
    <xf numFmtId="0" fontId="7" fillId="0" borderId="0" xfId="0" applyFont="1" applyAlignment="1">
      <alignment horizontal="center"/>
    </xf>
    <xf numFmtId="0" fontId="7" fillId="0" borderId="25" xfId="0" applyFont="1" applyBorder="1" applyAlignment="1">
      <alignment horizontal="center"/>
    </xf>
    <xf numFmtId="0" fontId="7" fillId="0" borderId="15" xfId="0" applyFont="1" applyFill="1" applyBorder="1" applyAlignment="1">
      <alignment horizontal="left" wrapText="1" indent="3"/>
    </xf>
    <xf numFmtId="164" fontId="6" fillId="0" borderId="26" xfId="1" applyNumberFormat="1" applyFont="1" applyFill="1" applyBorder="1" applyAlignment="1">
      <alignment horizontal="right"/>
    </xf>
    <xf numFmtId="169" fontId="0" fillId="0" borderId="26" xfId="0" applyNumberFormat="1" applyBorder="1"/>
    <xf numFmtId="0" fontId="7" fillId="0" borderId="15" xfId="0" applyFont="1" applyFill="1" applyBorder="1" applyAlignment="1">
      <alignment horizontal="left" wrapText="1"/>
    </xf>
    <xf numFmtId="169" fontId="7" fillId="0" borderId="26" xfId="0" applyNumberFormat="1" applyFont="1" applyBorder="1"/>
    <xf numFmtId="164" fontId="5" fillId="0" borderId="26" xfId="1" applyNumberFormat="1" applyFont="1" applyFill="1" applyBorder="1" applyAlignment="1">
      <alignment horizontal="right"/>
    </xf>
    <xf numFmtId="0" fontId="0" fillId="0" borderId="15" xfId="0" applyFont="1" applyFill="1" applyBorder="1" applyAlignment="1">
      <alignment horizontal="left" wrapText="1" indent="2"/>
    </xf>
    <xf numFmtId="166" fontId="7" fillId="0" borderId="26" xfId="0" applyNumberFormat="1" applyFont="1" applyBorder="1" applyAlignment="1">
      <alignment horizontal="right"/>
    </xf>
    <xf numFmtId="0" fontId="7" fillId="0" borderId="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wrapText="1"/>
    </xf>
    <xf numFmtId="0" fontId="7" fillId="0" borderId="23" xfId="0" applyFont="1" applyBorder="1" applyAlignment="1">
      <alignment horizontal="center"/>
    </xf>
    <xf numFmtId="0" fontId="7" fillId="0" borderId="24"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wrapText="1"/>
    </xf>
    <xf numFmtId="0" fontId="7" fillId="0" borderId="0" xfId="0" applyFont="1" applyAlignment="1">
      <alignment horizontal="center"/>
    </xf>
    <xf numFmtId="164" fontId="4" fillId="0" borderId="0" xfId="1" applyNumberFormat="1" applyFont="1" applyFill="1" applyBorder="1" applyAlignment="1">
      <alignment horizontal="center"/>
    </xf>
    <xf numFmtId="0" fontId="14" fillId="0" borderId="11" xfId="1" applyFont="1" applyFill="1" applyBorder="1" applyAlignment="1">
      <alignment horizontal="center" vertical="center"/>
    </xf>
    <xf numFmtId="0" fontId="14" fillId="0" borderId="13" xfId="1" applyFont="1" applyFill="1" applyBorder="1" applyAlignment="1">
      <alignment horizontal="center" vertical="center"/>
    </xf>
    <xf numFmtId="0" fontId="14" fillId="0" borderId="14" xfId="1" applyFont="1" applyFill="1" applyBorder="1" applyAlignment="1">
      <alignment horizontal="center" vertical="center"/>
    </xf>
    <xf numFmtId="164" fontId="5" fillId="0" borderId="1" xfId="1" applyNumberFormat="1" applyFont="1" applyFill="1" applyBorder="1" applyAlignment="1">
      <alignment horizontal="left" wrapText="1" indent="1"/>
    </xf>
    <xf numFmtId="164" fontId="5" fillId="0" borderId="0" xfId="1" applyNumberFormat="1" applyFont="1" applyFill="1" applyBorder="1" applyAlignment="1">
      <alignment horizontal="left" wrapText="1" indent="1"/>
    </xf>
    <xf numFmtId="0" fontId="5" fillId="0" borderId="0" xfId="1" applyFont="1" applyFill="1" applyAlignment="1">
      <alignment horizontal="left" indent="1"/>
    </xf>
    <xf numFmtId="1" fontId="5" fillId="0" borderId="7"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5" xfId="0" applyNumberFormat="1" applyFont="1" applyFill="1" applyBorder="1" applyAlignment="1">
      <alignment horizontal="center"/>
    </xf>
    <xf numFmtId="1" fontId="5" fillId="0" borderId="6" xfId="0" applyNumberFormat="1" applyFont="1" applyFill="1" applyBorder="1" applyAlignment="1">
      <alignment horizontal="center"/>
    </xf>
    <xf numFmtId="1" fontId="5" fillId="0" borderId="3" xfId="0" applyNumberFormat="1" applyFont="1" applyFill="1" applyBorder="1" applyAlignment="1">
      <alignment horizontal="center"/>
    </xf>
    <xf numFmtId="0" fontId="5" fillId="0" borderId="5" xfId="1" applyFont="1" applyFill="1" applyBorder="1" applyAlignment="1">
      <alignment horizontal="center"/>
    </xf>
    <xf numFmtId="0" fontId="5" fillId="0" borderId="3" xfId="1" applyFont="1" applyFill="1" applyBorder="1" applyAlignment="1">
      <alignment horizontal="center"/>
    </xf>
    <xf numFmtId="0" fontId="5" fillId="0" borderId="6" xfId="1" applyFont="1" applyFill="1" applyBorder="1" applyAlignment="1">
      <alignment horizontal="center"/>
    </xf>
    <xf numFmtId="0" fontId="10" fillId="0" borderId="2" xfId="0" applyFont="1" applyBorder="1" applyAlignment="1">
      <alignment horizontal="center"/>
    </xf>
    <xf numFmtId="0" fontId="14" fillId="0" borderId="1" xfId="1" applyFont="1" applyFill="1" applyBorder="1" applyAlignment="1">
      <alignment horizontal="left" indent="1"/>
    </xf>
    <xf numFmtId="1" fontId="5" fillId="0" borderId="7" xfId="1" applyNumberFormat="1" applyFont="1" applyFill="1" applyBorder="1" applyAlignment="1">
      <alignment horizontal="center"/>
    </xf>
    <xf numFmtId="1" fontId="5" fillId="0" borderId="8" xfId="1" applyNumberFormat="1" applyFont="1" applyFill="1" applyBorder="1" applyAlignment="1">
      <alignment horizontal="center"/>
    </xf>
    <xf numFmtId="1" fontId="5" fillId="0" borderId="16" xfId="1" applyNumberFormat="1" applyFont="1" applyFill="1" applyBorder="1" applyAlignment="1">
      <alignment horizontal="center"/>
    </xf>
    <xf numFmtId="164" fontId="4" fillId="0" borderId="0" xfId="1" applyNumberFormat="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6" xfId="1" applyFont="1" applyFill="1" applyBorder="1" applyAlignment="1">
      <alignment horizontal="center" vertical="center"/>
    </xf>
    <xf numFmtId="164" fontId="5" fillId="0" borderId="0" xfId="1" applyNumberFormat="1" applyFont="1" applyFill="1" applyBorder="1" applyAlignment="1">
      <alignment horizontal="left" vertical="center" wrapText="1" indent="1"/>
    </xf>
    <xf numFmtId="164" fontId="5" fillId="0" borderId="5"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164" fontId="4" fillId="0" borderId="2" xfId="1" applyNumberFormat="1" applyFont="1" applyFill="1" applyBorder="1" applyAlignment="1">
      <alignment horizontal="center" vertical="center"/>
    </xf>
    <xf numFmtId="0" fontId="5" fillId="0" borderId="11"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 xfId="1" applyFont="1" applyFill="1" applyBorder="1" applyAlignment="1">
      <alignment horizontal="left" indent="1"/>
    </xf>
    <xf numFmtId="0" fontId="5" fillId="0" borderId="0" xfId="1" applyFont="1" applyFill="1" applyAlignment="1">
      <alignment horizontal="left" wrapText="1" inden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left" indent="1"/>
    </xf>
    <xf numFmtId="0" fontId="5" fillId="0" borderId="0" xfId="1" applyFont="1" applyFill="1" applyBorder="1" applyAlignment="1">
      <alignment horizontal="left" indent="1"/>
    </xf>
    <xf numFmtId="0" fontId="13" fillId="0" borderId="0" xfId="0" applyFont="1" applyBorder="1" applyAlignment="1">
      <alignment horizontal="left" wrapText="1" indent="1"/>
    </xf>
    <xf numFmtId="0" fontId="0" fillId="0" borderId="0" xfId="0" applyFont="1" applyAlignment="1">
      <alignment horizontal="left" wrapText="1" indent="1"/>
    </xf>
    <xf numFmtId="0" fontId="5" fillId="0" borderId="0" xfId="1" applyFont="1" applyFill="1"/>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18"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4" fillId="0" borderId="2" xfId="1" applyFont="1" applyFill="1" applyBorder="1" applyAlignment="1">
      <alignment horizontal="center"/>
    </xf>
    <xf numFmtId="164" fontId="4" fillId="0" borderId="0" xfId="1" applyNumberFormat="1" applyFont="1" applyFill="1" applyAlignment="1">
      <alignment horizontal="center"/>
    </xf>
    <xf numFmtId="164" fontId="5" fillId="0" borderId="2" xfId="1" applyNumberFormat="1" applyFont="1" applyFill="1" applyBorder="1" applyAlignment="1">
      <alignment horizontal="center"/>
    </xf>
    <xf numFmtId="164" fontId="5" fillId="0" borderId="1" xfId="1" applyNumberFormat="1" applyFont="1" applyFill="1" applyBorder="1" applyAlignment="1">
      <alignment horizontal="left" indent="1"/>
    </xf>
    <xf numFmtId="0" fontId="4" fillId="0" borderId="0" xfId="1" applyFont="1" applyAlignment="1">
      <alignment horizontal="center"/>
    </xf>
    <xf numFmtId="1" fontId="5" fillId="0" borderId="7" xfId="1" applyNumberFormat="1" applyFont="1" applyFill="1" applyBorder="1" applyAlignment="1">
      <alignment horizontal="center" vertical="center"/>
    </xf>
    <xf numFmtId="1" fontId="5" fillId="0" borderId="8" xfId="1" applyNumberFormat="1" applyFont="1" applyFill="1" applyBorder="1" applyAlignment="1">
      <alignment horizontal="center" vertical="center"/>
    </xf>
    <xf numFmtId="0" fontId="5" fillId="0" borderId="7" xfId="1" applyFont="1" applyBorder="1" applyAlignment="1">
      <alignment horizontal="center"/>
    </xf>
    <xf numFmtId="0" fontId="5" fillId="0" borderId="8" xfId="1" applyFont="1" applyBorder="1" applyAlignment="1">
      <alignment horizontal="center"/>
    </xf>
    <xf numFmtId="0" fontId="5" fillId="0" borderId="16" xfId="1" applyFont="1" applyBorder="1" applyAlignment="1">
      <alignment horizontal="center"/>
    </xf>
    <xf numFmtId="0" fontId="5" fillId="0" borderId="5"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center"/>
    </xf>
    <xf numFmtId="0" fontId="5" fillId="0" borderId="2" xfId="1" applyFont="1" applyBorder="1" applyAlignment="1">
      <alignment horizontal="center"/>
    </xf>
    <xf numFmtId="1" fontId="13" fillId="0" borderId="11" xfId="0" applyNumberFormat="1" applyFont="1" applyBorder="1" applyAlignment="1">
      <alignment horizontal="center" vertical="center"/>
    </xf>
    <xf numFmtId="1" fontId="13" fillId="0" borderId="13" xfId="0" applyNumberFormat="1" applyFont="1" applyBorder="1" applyAlignment="1">
      <alignment horizontal="center" vertical="center"/>
    </xf>
    <xf numFmtId="1" fontId="13" fillId="0" borderId="14" xfId="0" applyNumberFormat="1" applyFont="1" applyBorder="1" applyAlignment="1">
      <alignment horizontal="center" vertical="center"/>
    </xf>
    <xf numFmtId="0" fontId="5" fillId="0" borderId="1" xfId="1" applyFont="1" applyBorder="1" applyAlignment="1">
      <alignment horizontal="left" indent="1"/>
    </xf>
    <xf numFmtId="0" fontId="5" fillId="0" borderId="0" xfId="1" applyFont="1" applyAlignment="1">
      <alignment horizontal="left" indent="1"/>
    </xf>
    <xf numFmtId="1" fontId="3" fillId="0" borderId="7" xfId="0" applyNumberFormat="1" applyFont="1" applyBorder="1" applyAlignment="1">
      <alignment horizontal="center"/>
    </xf>
    <xf numFmtId="1" fontId="3" fillId="0" borderId="8" xfId="0" applyNumberFormat="1" applyFont="1" applyBorder="1" applyAlignment="1">
      <alignment horizontal="center"/>
    </xf>
    <xf numFmtId="1" fontId="3" fillId="0" borderId="16" xfId="0" applyNumberFormat="1" applyFont="1" applyBorder="1" applyAlignment="1">
      <alignment horizontal="center"/>
    </xf>
    <xf numFmtId="0" fontId="5" fillId="0" borderId="10" xfId="1" applyFont="1" applyBorder="1" applyAlignment="1">
      <alignment horizontal="center" vertical="center"/>
    </xf>
    <xf numFmtId="0" fontId="5" fillId="0" borderId="1"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2" xfId="1" applyFont="1" applyBorder="1" applyAlignment="1">
      <alignment horizontal="center" vertical="center"/>
    </xf>
    <xf numFmtId="0" fontId="5" fillId="0" borderId="14" xfId="1" applyFont="1" applyBorder="1" applyAlignment="1">
      <alignment horizontal="center" vertical="center"/>
    </xf>
    <xf numFmtId="0" fontId="5" fillId="0" borderId="7" xfId="1" applyFont="1" applyBorder="1" applyAlignment="1">
      <alignment horizontal="center" vertical="center"/>
    </xf>
    <xf numFmtId="0" fontId="5" fillId="0" borderId="16" xfId="1" applyFont="1" applyBorder="1" applyAlignment="1">
      <alignment horizontal="center" vertical="center"/>
    </xf>
    <xf numFmtId="164" fontId="4" fillId="0" borderId="2" xfId="1" applyNumberFormat="1" applyFont="1" applyFill="1" applyBorder="1" applyAlignment="1">
      <alignment horizontal="center"/>
    </xf>
    <xf numFmtId="164" fontId="5" fillId="0" borderId="0" xfId="1" applyNumberFormat="1" applyFont="1" applyFill="1" applyAlignment="1">
      <alignment horizontal="left" wrapText="1" indent="1"/>
    </xf>
    <xf numFmtId="1" fontId="6" fillId="0" borderId="5" xfId="0" applyNumberFormat="1" applyFont="1" applyFill="1" applyBorder="1" applyAlignment="1">
      <alignment horizontal="center"/>
    </xf>
    <xf numFmtId="1" fontId="6" fillId="0" borderId="3" xfId="0" applyNumberFormat="1" applyFont="1" applyFill="1" applyBorder="1" applyAlignment="1">
      <alignment horizontal="center"/>
    </xf>
    <xf numFmtId="1" fontId="6" fillId="0" borderId="6" xfId="0" applyNumberFormat="1" applyFont="1" applyFill="1" applyBorder="1" applyAlignment="1">
      <alignment horizontal="center"/>
    </xf>
    <xf numFmtId="164" fontId="5" fillId="0" borderId="0" xfId="1" applyNumberFormat="1" applyFont="1" applyFill="1" applyAlignment="1">
      <alignment horizontal="left" indent="1"/>
    </xf>
    <xf numFmtId="164" fontId="6" fillId="0" borderId="5" xfId="1" applyNumberFormat="1" applyFont="1" applyFill="1" applyBorder="1" applyAlignment="1">
      <alignment horizontal="center"/>
    </xf>
    <xf numFmtId="164" fontId="6" fillId="0" borderId="3" xfId="1" applyNumberFormat="1" applyFont="1" applyFill="1" applyBorder="1" applyAlignment="1">
      <alignment horizontal="center"/>
    </xf>
    <xf numFmtId="164" fontId="6" fillId="0" borderId="6" xfId="1" applyNumberFormat="1" applyFont="1" applyFill="1" applyBorder="1" applyAlignment="1">
      <alignment horizontal="center"/>
    </xf>
    <xf numFmtId="0" fontId="4" fillId="0" borderId="0" xfId="1" applyFont="1" applyFill="1" applyBorder="1" applyAlignment="1">
      <alignment horizontal="center"/>
    </xf>
    <xf numFmtId="0" fontId="0" fillId="0" borderId="1" xfId="0" applyFont="1" applyBorder="1" applyAlignment="1">
      <alignment horizontal="left" wrapText="1" indent="1"/>
    </xf>
    <xf numFmtId="0" fontId="0" fillId="0" borderId="13" xfId="0" applyBorder="1" applyAlignment="1">
      <alignment horizontal="center" vertical="center"/>
    </xf>
    <xf numFmtId="0" fontId="6" fillId="0" borderId="5" xfId="1" applyFont="1" applyBorder="1" applyAlignment="1">
      <alignment horizontal="center" indent="2"/>
    </xf>
    <xf numFmtId="0" fontId="6" fillId="0" borderId="3" xfId="1" applyFont="1" applyFill="1" applyBorder="1" applyAlignment="1">
      <alignment horizontal="center"/>
    </xf>
    <xf numFmtId="0" fontId="6" fillId="0" borderId="6" xfId="1" applyFont="1" applyFill="1" applyBorder="1" applyAlignment="1">
      <alignment horizontal="center"/>
    </xf>
    <xf numFmtId="1" fontId="6" fillId="0" borderId="5" xfId="1" applyNumberFormat="1" applyFont="1" applyBorder="1" applyAlignment="1">
      <alignment horizontal="center" indent="2"/>
    </xf>
    <xf numFmtId="1" fontId="6" fillId="0" borderId="3" xfId="1" applyNumberFormat="1" applyFont="1" applyFill="1" applyBorder="1" applyAlignment="1">
      <alignment horizontal="center"/>
    </xf>
    <xf numFmtId="1" fontId="6" fillId="0" borderId="6" xfId="1" applyNumberFormat="1" applyFont="1" applyFill="1" applyBorder="1" applyAlignment="1">
      <alignment horizontal="center"/>
    </xf>
    <xf numFmtId="0" fontId="4" fillId="0" borderId="2" xfId="1" applyFont="1" applyFill="1" applyBorder="1" applyAlignment="1">
      <alignment horizontal="center" vertical="center"/>
    </xf>
    <xf numFmtId="0" fontId="17" fillId="0" borderId="7" xfId="1" applyFont="1" applyBorder="1" applyAlignment="1">
      <alignment horizontal="center"/>
    </xf>
    <xf numFmtId="0" fontId="17" fillId="0" borderId="8" xfId="1" applyFont="1" applyBorder="1" applyAlignment="1">
      <alignment horizontal="center"/>
    </xf>
    <xf numFmtId="0" fontId="17" fillId="0" borderId="16" xfId="1" applyFont="1" applyBorder="1" applyAlignment="1">
      <alignment horizontal="center"/>
    </xf>
    <xf numFmtId="1" fontId="17" fillId="0" borderId="5" xfId="1" applyNumberFormat="1" applyFont="1" applyBorder="1" applyAlignment="1">
      <alignment horizontal="center"/>
    </xf>
    <xf numFmtId="1" fontId="17" fillId="0" borderId="3" xfId="1" applyNumberFormat="1" applyFont="1" applyBorder="1" applyAlignment="1">
      <alignment horizontal="center"/>
    </xf>
    <xf numFmtId="1" fontId="17" fillId="0" borderId="6" xfId="1" applyNumberFormat="1" applyFont="1" applyBorder="1" applyAlignment="1">
      <alignment horizontal="center"/>
    </xf>
    <xf numFmtId="1" fontId="17" fillId="0" borderId="5" xfId="0" applyNumberFormat="1" applyFont="1" applyBorder="1" applyAlignment="1">
      <alignment horizontal="center" vertical="center"/>
    </xf>
    <xf numFmtId="1" fontId="17" fillId="0" borderId="3" xfId="0" applyNumberFormat="1" applyFont="1" applyBorder="1" applyAlignment="1">
      <alignment horizontal="center" vertical="center"/>
    </xf>
    <xf numFmtId="1" fontId="17" fillId="0" borderId="6" xfId="0" applyNumberFormat="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A9" sqref="A1:XFD1048576"/>
    </sheetView>
  </sheetViews>
  <sheetFormatPr defaultRowHeight="14.4" x14ac:dyDescent="0.3"/>
  <cols>
    <col min="1" max="1" width="8.88671875" style="1"/>
    <col min="2" max="2" width="53.5546875" style="1" customWidth="1"/>
    <col min="3" max="3" width="8.88671875" style="1"/>
    <col min="4" max="4" width="9.21875" style="1" customWidth="1"/>
    <col min="5" max="16384" width="8.88671875" style="1"/>
  </cols>
  <sheetData>
    <row r="1" spans="1:11" x14ac:dyDescent="0.3">
      <c r="A1" s="1" t="s">
        <v>247</v>
      </c>
      <c r="I1" s="1" t="s">
        <v>248</v>
      </c>
      <c r="K1" s="1">
        <v>3</v>
      </c>
    </row>
    <row r="2" spans="1:11" x14ac:dyDescent="0.3">
      <c r="A2" s="1" t="s">
        <v>249</v>
      </c>
    </row>
    <row r="3" spans="1:11" x14ac:dyDescent="0.3">
      <c r="A3" s="1" t="s">
        <v>250</v>
      </c>
    </row>
    <row r="4" spans="1:11" x14ac:dyDescent="0.3">
      <c r="A4" s="1" t="s">
        <v>251</v>
      </c>
    </row>
    <row r="5" spans="1:11" x14ac:dyDescent="0.3">
      <c r="A5" s="1" t="s">
        <v>252</v>
      </c>
    </row>
    <row r="10" spans="1:11" x14ac:dyDescent="0.3">
      <c r="C10" s="230" t="s">
        <v>253</v>
      </c>
      <c r="D10" s="231"/>
    </row>
    <row r="11" spans="1:11" ht="15" thickBot="1" x14ac:dyDescent="0.35">
      <c r="C11" s="232" t="s">
        <v>254</v>
      </c>
      <c r="D11" s="233"/>
      <c r="E11" s="234" t="s">
        <v>255</v>
      </c>
      <c r="F11" s="235"/>
      <c r="G11" s="235"/>
    </row>
    <row r="12" spans="1:11" ht="34.200000000000003" customHeight="1" x14ac:dyDescent="0.3">
      <c r="A12" s="1" t="s">
        <v>256</v>
      </c>
      <c r="C12" s="220" t="s">
        <v>117</v>
      </c>
      <c r="D12" s="221" t="s">
        <v>116</v>
      </c>
      <c r="E12" s="236" t="s">
        <v>257</v>
      </c>
      <c r="F12" s="237"/>
      <c r="G12" s="237"/>
    </row>
    <row r="13" spans="1:11" x14ac:dyDescent="0.3">
      <c r="A13" s="1">
        <v>1</v>
      </c>
      <c r="B13" s="222" t="s">
        <v>12</v>
      </c>
      <c r="C13" s="223">
        <v>3.1</v>
      </c>
      <c r="D13" s="223">
        <v>2</v>
      </c>
      <c r="E13" s="224"/>
      <c r="F13" s="224"/>
      <c r="G13" s="224"/>
    </row>
    <row r="14" spans="1:11" x14ac:dyDescent="0.3">
      <c r="A14" s="1">
        <v>2</v>
      </c>
      <c r="B14" s="225" t="s">
        <v>10</v>
      </c>
      <c r="C14" s="223">
        <v>1.1000000000000001</v>
      </c>
      <c r="D14" s="223">
        <v>4.7</v>
      </c>
      <c r="E14" s="226">
        <f>'Table 3'!R7</f>
        <v>0.6967039899069547</v>
      </c>
      <c r="F14" s="224"/>
      <c r="G14" s="224"/>
    </row>
    <row r="15" spans="1:11" x14ac:dyDescent="0.3">
      <c r="A15" s="1">
        <v>3</v>
      </c>
      <c r="B15" s="70" t="s">
        <v>19</v>
      </c>
      <c r="C15" s="227">
        <v>1.5</v>
      </c>
      <c r="D15" s="227">
        <v>8.8000000000000007</v>
      </c>
      <c r="E15" s="226"/>
      <c r="F15" s="224">
        <f>'Table 3'!S8</f>
        <v>0.24961362561110234</v>
      </c>
      <c r="G15" s="224"/>
    </row>
    <row r="16" spans="1:11" x14ac:dyDescent="0.3">
      <c r="A16" s="1">
        <v>4</v>
      </c>
      <c r="B16" s="228" t="s">
        <v>20</v>
      </c>
      <c r="C16" s="227">
        <v>0.3</v>
      </c>
      <c r="D16" s="227">
        <v>13</v>
      </c>
      <c r="E16" s="226"/>
      <c r="F16" s="224"/>
      <c r="G16" s="224">
        <f>'Table 3'!T9</f>
        <v>9.2472270409504273E-2</v>
      </c>
    </row>
    <row r="17" spans="1:7" x14ac:dyDescent="0.3">
      <c r="A17" s="1">
        <v>5</v>
      </c>
      <c r="B17" s="228" t="s">
        <v>21</v>
      </c>
      <c r="C17" s="227">
        <v>2.2000000000000002</v>
      </c>
      <c r="D17" s="227">
        <v>6.8</v>
      </c>
      <c r="E17" s="226"/>
      <c r="F17" s="224"/>
      <c r="G17" s="224">
        <f>'Table 3'!T14</f>
        <v>0.15788256321295274</v>
      </c>
    </row>
    <row r="18" spans="1:7" x14ac:dyDescent="0.3">
      <c r="A18" s="1">
        <v>6</v>
      </c>
      <c r="B18" s="70" t="s">
        <v>13</v>
      </c>
      <c r="C18" s="227">
        <v>1</v>
      </c>
      <c r="D18" s="227">
        <v>2.8</v>
      </c>
      <c r="E18" s="226"/>
      <c r="F18" s="224">
        <f>'Table 3'!T14</f>
        <v>0.15788256321295274</v>
      </c>
      <c r="G18" s="224"/>
    </row>
    <row r="19" spans="1:7" x14ac:dyDescent="0.3">
      <c r="A19" s="1">
        <v>7</v>
      </c>
      <c r="B19" s="225" t="s">
        <v>118</v>
      </c>
      <c r="C19" s="223">
        <v>6.2</v>
      </c>
      <c r="D19" s="223">
        <v>-6.1</v>
      </c>
      <c r="E19" s="226">
        <f>'Table 3'!R31</f>
        <v>0.18015034432003366</v>
      </c>
      <c r="F19" s="224"/>
      <c r="G19" s="224"/>
    </row>
    <row r="20" spans="1:7" x14ac:dyDescent="0.3">
      <c r="A20" s="1">
        <v>8</v>
      </c>
      <c r="B20" s="70" t="s">
        <v>22</v>
      </c>
      <c r="C20" s="227">
        <v>3.2</v>
      </c>
      <c r="D20" s="227">
        <v>-1.1000000000000001</v>
      </c>
      <c r="E20" s="226"/>
      <c r="F20" s="224">
        <f>'Table 3'!S32</f>
        <v>0.17557167639173632</v>
      </c>
      <c r="G20" s="224"/>
    </row>
    <row r="21" spans="1:7" x14ac:dyDescent="0.3">
      <c r="A21" s="1">
        <v>9</v>
      </c>
      <c r="B21" s="228" t="s">
        <v>23</v>
      </c>
      <c r="C21" s="227">
        <v>4.4000000000000004</v>
      </c>
      <c r="D21" s="227">
        <v>-0.6</v>
      </c>
      <c r="E21" s="226"/>
      <c r="F21" s="224"/>
      <c r="G21" s="224">
        <f>'Table 3'!T33</f>
        <v>0.1451453503653472</v>
      </c>
    </row>
    <row r="22" spans="1:7" x14ac:dyDescent="0.3">
      <c r="A22" s="1">
        <v>13</v>
      </c>
      <c r="B22" s="228" t="s">
        <v>27</v>
      </c>
      <c r="C22" s="227">
        <v>-1</v>
      </c>
      <c r="D22" s="227">
        <v>-2.9</v>
      </c>
      <c r="E22" s="226"/>
      <c r="F22" s="224"/>
      <c r="G22" s="224">
        <f>'Table 3'!T44</f>
        <v>2.7512875425861449E-2</v>
      </c>
    </row>
    <row r="23" spans="1:7" x14ac:dyDescent="0.3">
      <c r="A23" s="1">
        <v>15</v>
      </c>
      <c r="B23" s="225" t="s">
        <v>28</v>
      </c>
      <c r="C23" s="229">
        <v>4.0999999999999996</v>
      </c>
      <c r="D23" s="229">
        <v>-5.8</v>
      </c>
      <c r="E23" s="226">
        <f>'Table 3'!R48</f>
        <v>-5.164800504652263E-2</v>
      </c>
      <c r="F23" s="224"/>
      <c r="G23" s="224"/>
    </row>
    <row r="24" spans="1:7" x14ac:dyDescent="0.3">
      <c r="A24" s="1">
        <v>16</v>
      </c>
      <c r="B24" s="70" t="s">
        <v>11</v>
      </c>
      <c r="C24" s="227">
        <v>4.0999999999999996</v>
      </c>
      <c r="D24" s="227">
        <v>-5.8</v>
      </c>
      <c r="E24" s="226"/>
      <c r="F24" s="224">
        <f>'Table 3'!S49</f>
        <v>0.13228723124638594</v>
      </c>
      <c r="G24" s="224"/>
    </row>
    <row r="25" spans="1:7" x14ac:dyDescent="0.3">
      <c r="A25" s="1">
        <v>19</v>
      </c>
      <c r="B25" s="70" t="s">
        <v>29</v>
      </c>
      <c r="C25" s="227">
        <v>-1.5</v>
      </c>
      <c r="D25" s="227">
        <v>0.1</v>
      </c>
      <c r="E25" s="226"/>
      <c r="F25" s="224">
        <f>'Table 3'!S52</f>
        <v>-0.18393523629290859</v>
      </c>
      <c r="G25" s="224"/>
    </row>
    <row r="26" spans="1:7" ht="14.4" customHeight="1" x14ac:dyDescent="0.3">
      <c r="A26" s="1">
        <v>22</v>
      </c>
      <c r="B26" s="225" t="s">
        <v>109</v>
      </c>
      <c r="C26" s="223">
        <v>2.9</v>
      </c>
      <c r="D26" s="223">
        <v>4.5</v>
      </c>
      <c r="E26" s="226">
        <f>'Table 3'!R55</f>
        <v>0.17314829417021502</v>
      </c>
      <c r="F26" s="224"/>
      <c r="G26" s="224"/>
    </row>
    <row r="27" spans="1:7" x14ac:dyDescent="0.3">
      <c r="A27" s="1">
        <v>23</v>
      </c>
      <c r="B27" s="70" t="s">
        <v>30</v>
      </c>
      <c r="C27" s="227">
        <v>2.2000000000000002</v>
      </c>
      <c r="D27" s="227">
        <v>8.1</v>
      </c>
      <c r="E27" s="224"/>
      <c r="F27" s="224">
        <f>'Table 3'!S56</f>
        <v>6.6940019975818749E-2</v>
      </c>
      <c r="G27" s="224"/>
    </row>
    <row r="28" spans="1:7" x14ac:dyDescent="0.3">
      <c r="A28" s="1">
        <v>26</v>
      </c>
      <c r="B28" s="70" t="s">
        <v>33</v>
      </c>
      <c r="C28" s="227">
        <v>3.3</v>
      </c>
      <c r="D28" s="227">
        <v>2.2999999999999998</v>
      </c>
      <c r="E28" s="224"/>
      <c r="F28" s="224">
        <f>'Table 3'!S63</f>
        <v>0.10614519266151501</v>
      </c>
      <c r="G28" s="224"/>
    </row>
    <row r="34" spans="2:2" x14ac:dyDescent="0.3">
      <c r="B34" s="1" t="s">
        <v>258</v>
      </c>
    </row>
  </sheetData>
  <mergeCells count="4">
    <mergeCell ref="C10:D10"/>
    <mergeCell ref="C11:D11"/>
    <mergeCell ref="E11:G11"/>
    <mergeCell ref="E12:G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zoomScaleNormal="100" workbookViewId="0">
      <selection sqref="A1:J1"/>
    </sheetView>
  </sheetViews>
  <sheetFormatPr defaultColWidth="9.6640625" defaultRowHeight="14.4" x14ac:dyDescent="0.3"/>
  <cols>
    <col min="1" max="1" width="4.6640625" style="165" customWidth="1"/>
    <col min="2" max="2" width="67.33203125" style="6" customWidth="1"/>
    <col min="3" max="3" width="9.6640625" style="6" customWidth="1"/>
    <col min="4" max="10" width="9.6640625" style="8" customWidth="1"/>
    <col min="11" max="23" width="8.88671875" style="8" customWidth="1"/>
  </cols>
  <sheetData>
    <row r="1" spans="1:10" ht="21" customHeight="1" x14ac:dyDescent="0.35">
      <c r="A1" s="293" t="s">
        <v>127</v>
      </c>
      <c r="B1" s="293"/>
      <c r="C1" s="293"/>
      <c r="D1" s="293"/>
      <c r="E1" s="293"/>
      <c r="F1" s="293"/>
      <c r="G1" s="293"/>
      <c r="H1" s="293"/>
      <c r="I1" s="293"/>
      <c r="J1" s="293"/>
    </row>
    <row r="2" spans="1:10" ht="15" x14ac:dyDescent="0.25">
      <c r="A2" s="294" t="s">
        <v>7</v>
      </c>
      <c r="B2" s="294"/>
      <c r="C2" s="294"/>
      <c r="D2" s="294"/>
      <c r="E2" s="294"/>
      <c r="F2" s="294"/>
      <c r="G2" s="294"/>
      <c r="H2" s="294"/>
      <c r="I2" s="294"/>
      <c r="J2" s="294"/>
    </row>
    <row r="3" spans="1:10" s="13" customFormat="1" ht="16.2" customHeight="1" x14ac:dyDescent="0.3">
      <c r="A3" s="274" t="s">
        <v>111</v>
      </c>
      <c r="B3" s="157"/>
      <c r="C3" s="245">
        <v>2016</v>
      </c>
      <c r="D3" s="245">
        <v>2017</v>
      </c>
      <c r="E3" s="245">
        <v>2018</v>
      </c>
      <c r="F3" s="248" t="s">
        <v>139</v>
      </c>
      <c r="G3" s="249" t="s">
        <v>139</v>
      </c>
      <c r="H3" s="249" t="s">
        <v>139</v>
      </c>
      <c r="I3" s="249" t="s">
        <v>139</v>
      </c>
      <c r="J3" s="250" t="s">
        <v>139</v>
      </c>
    </row>
    <row r="4" spans="1:10" x14ac:dyDescent="0.3">
      <c r="A4" s="275" t="s">
        <v>111</v>
      </c>
      <c r="B4" s="158"/>
      <c r="C4" s="246">
        <v>2016</v>
      </c>
      <c r="D4" s="246">
        <v>2017</v>
      </c>
      <c r="E4" s="246">
        <v>2018</v>
      </c>
      <c r="F4" s="254">
        <v>2018</v>
      </c>
      <c r="G4" s="255">
        <v>2018</v>
      </c>
      <c r="H4" s="256">
        <v>2018</v>
      </c>
      <c r="I4" s="254">
        <v>2019</v>
      </c>
      <c r="J4" s="256">
        <v>2019</v>
      </c>
    </row>
    <row r="5" spans="1:10" ht="16.2" x14ac:dyDescent="0.3">
      <c r="A5" s="276" t="s">
        <v>111</v>
      </c>
      <c r="B5" s="159"/>
      <c r="C5" s="247">
        <v>2016</v>
      </c>
      <c r="D5" s="247">
        <v>2017</v>
      </c>
      <c r="E5" s="247">
        <v>2018</v>
      </c>
      <c r="F5" s="120" t="s">
        <v>116</v>
      </c>
      <c r="G5" s="117" t="s">
        <v>115</v>
      </c>
      <c r="H5" s="117" t="s">
        <v>114</v>
      </c>
      <c r="I5" s="117" t="s">
        <v>117</v>
      </c>
      <c r="J5" s="117" t="s">
        <v>213</v>
      </c>
    </row>
    <row r="6" spans="1:10" ht="13.5" customHeight="1" x14ac:dyDescent="0.25">
      <c r="A6" s="78">
        <v>1</v>
      </c>
      <c r="B6" s="21" t="s">
        <v>93</v>
      </c>
      <c r="C6" s="35">
        <v>16121.2</v>
      </c>
      <c r="D6" s="35">
        <v>16878.8</v>
      </c>
      <c r="E6" s="145">
        <v>17819.2</v>
      </c>
      <c r="F6" s="35">
        <v>17725</v>
      </c>
      <c r="G6" s="35">
        <v>17928.5</v>
      </c>
      <c r="H6" s="35">
        <v>18082.8</v>
      </c>
      <c r="I6" s="35">
        <v>18355.400000000001</v>
      </c>
      <c r="J6" s="145">
        <v>18599.599999999999</v>
      </c>
    </row>
    <row r="7" spans="1:10" ht="15" x14ac:dyDescent="0.25">
      <c r="A7" s="67">
        <v>2</v>
      </c>
      <c r="B7" s="17" t="s">
        <v>51</v>
      </c>
      <c r="C7" s="37">
        <v>9960.2999999999993</v>
      </c>
      <c r="D7" s="37">
        <v>10411.6</v>
      </c>
      <c r="E7" s="12">
        <v>10928.5</v>
      </c>
      <c r="F7" s="37">
        <v>10876.1</v>
      </c>
      <c r="G7" s="37">
        <v>10994.3</v>
      </c>
      <c r="H7" s="37">
        <v>11057.4</v>
      </c>
      <c r="I7" s="37">
        <v>11306.6</v>
      </c>
      <c r="J7" s="12">
        <v>11436.8</v>
      </c>
    </row>
    <row r="8" spans="1:10" ht="15" x14ac:dyDescent="0.25">
      <c r="A8" s="67">
        <v>3</v>
      </c>
      <c r="B8" s="18" t="s">
        <v>52</v>
      </c>
      <c r="C8" s="37">
        <v>8083.5</v>
      </c>
      <c r="D8" s="37">
        <v>8462.1</v>
      </c>
      <c r="E8" s="12">
        <v>8888.5</v>
      </c>
      <c r="F8" s="37">
        <v>8845</v>
      </c>
      <c r="G8" s="37">
        <v>8942.2000000000007</v>
      </c>
      <c r="H8" s="37">
        <v>8990</v>
      </c>
      <c r="I8" s="37">
        <v>9211.5</v>
      </c>
      <c r="J8" s="12">
        <v>9320.2999999999993</v>
      </c>
    </row>
    <row r="9" spans="1:10" ht="15" x14ac:dyDescent="0.25">
      <c r="A9" s="67">
        <v>4</v>
      </c>
      <c r="B9" s="18" t="s">
        <v>53</v>
      </c>
      <c r="C9" s="37">
        <v>1876.8</v>
      </c>
      <c r="D9" s="37">
        <v>1949.5</v>
      </c>
      <c r="E9" s="12">
        <v>2040</v>
      </c>
      <c r="F9" s="37">
        <v>2031.1</v>
      </c>
      <c r="G9" s="37">
        <v>2052</v>
      </c>
      <c r="H9" s="37">
        <v>2067.4</v>
      </c>
      <c r="I9" s="37">
        <v>2095.1</v>
      </c>
      <c r="J9" s="12">
        <v>2116.5</v>
      </c>
    </row>
    <row r="10" spans="1:10" ht="30" x14ac:dyDescent="0.25">
      <c r="A10" s="79">
        <v>5</v>
      </c>
      <c r="B10" s="17" t="s">
        <v>150</v>
      </c>
      <c r="C10" s="37">
        <v>1423.7</v>
      </c>
      <c r="D10" s="37">
        <v>1518.2</v>
      </c>
      <c r="E10" s="12">
        <v>1588.8</v>
      </c>
      <c r="F10" s="37">
        <v>1573.3</v>
      </c>
      <c r="G10" s="37">
        <v>1590</v>
      </c>
      <c r="H10" s="37">
        <v>1624.4</v>
      </c>
      <c r="I10" s="37">
        <v>1621.2</v>
      </c>
      <c r="J10" s="12">
        <v>1632.9</v>
      </c>
    </row>
    <row r="11" spans="1:10" ht="15" x14ac:dyDescent="0.25">
      <c r="A11" s="67">
        <v>6</v>
      </c>
      <c r="B11" s="18" t="s">
        <v>58</v>
      </c>
      <c r="C11" s="37">
        <v>35.6</v>
      </c>
      <c r="D11" s="37">
        <v>38.1</v>
      </c>
      <c r="E11" s="12">
        <v>27.2</v>
      </c>
      <c r="F11" s="37">
        <v>27.5</v>
      </c>
      <c r="G11" s="37">
        <v>17.399999999999999</v>
      </c>
      <c r="H11" s="37">
        <v>35.9</v>
      </c>
      <c r="I11" s="37">
        <v>24.8</v>
      </c>
      <c r="J11" s="12">
        <v>19.2</v>
      </c>
    </row>
    <row r="12" spans="1:10" ht="15" x14ac:dyDescent="0.25">
      <c r="A12" s="67">
        <v>7</v>
      </c>
      <c r="B12" s="18" t="s">
        <v>59</v>
      </c>
      <c r="C12" s="37">
        <v>1388.1</v>
      </c>
      <c r="D12" s="37">
        <v>1480.1</v>
      </c>
      <c r="E12" s="12">
        <v>1561.6</v>
      </c>
      <c r="F12" s="37">
        <v>1545.8</v>
      </c>
      <c r="G12" s="37">
        <v>1572.6</v>
      </c>
      <c r="H12" s="37">
        <v>1588.4</v>
      </c>
      <c r="I12" s="37">
        <v>1596.3</v>
      </c>
      <c r="J12" s="12">
        <v>1613.7</v>
      </c>
    </row>
    <row r="13" spans="1:10" ht="15" x14ac:dyDescent="0.25">
      <c r="A13" s="79">
        <v>8</v>
      </c>
      <c r="B13" s="17" t="s">
        <v>151</v>
      </c>
      <c r="C13" s="37">
        <v>681.4</v>
      </c>
      <c r="D13" s="37">
        <v>718.8</v>
      </c>
      <c r="E13" s="12">
        <v>756.8</v>
      </c>
      <c r="F13" s="37">
        <v>754</v>
      </c>
      <c r="G13" s="37">
        <v>765.2</v>
      </c>
      <c r="H13" s="37">
        <v>764.1</v>
      </c>
      <c r="I13" s="37">
        <v>767</v>
      </c>
      <c r="J13" s="12">
        <v>777.2</v>
      </c>
    </row>
    <row r="14" spans="1:10" ht="15" x14ac:dyDescent="0.25">
      <c r="A14" s="67">
        <v>9</v>
      </c>
      <c r="B14" s="17" t="s">
        <v>60</v>
      </c>
      <c r="C14" s="37">
        <v>2521.4</v>
      </c>
      <c r="D14" s="37">
        <v>2681.6</v>
      </c>
      <c r="E14" s="12">
        <v>2930.1</v>
      </c>
      <c r="F14" s="37">
        <v>2909.3</v>
      </c>
      <c r="G14" s="37">
        <v>2957.7</v>
      </c>
      <c r="H14" s="37">
        <v>3002</v>
      </c>
      <c r="I14" s="37">
        <v>2955.1</v>
      </c>
      <c r="J14" s="12">
        <v>3016.5</v>
      </c>
    </row>
    <row r="15" spans="1:10" ht="15" x14ac:dyDescent="0.25">
      <c r="A15" s="67">
        <v>10</v>
      </c>
      <c r="B15" s="18" t="s">
        <v>61</v>
      </c>
      <c r="C15" s="37">
        <v>1457.4</v>
      </c>
      <c r="D15" s="37">
        <v>1551.6</v>
      </c>
      <c r="E15" s="12">
        <v>1702.7</v>
      </c>
      <c r="F15" s="37">
        <v>1694.6</v>
      </c>
      <c r="G15" s="37">
        <v>1719.3</v>
      </c>
      <c r="H15" s="37">
        <v>1727.2</v>
      </c>
      <c r="I15" s="37">
        <v>1699.3</v>
      </c>
      <c r="J15" s="12">
        <v>1750.5</v>
      </c>
    </row>
    <row r="16" spans="1:10" ht="15" x14ac:dyDescent="0.25">
      <c r="A16" s="67">
        <v>11</v>
      </c>
      <c r="B16" s="18" t="s">
        <v>135</v>
      </c>
      <c r="C16" s="37">
        <v>1064</v>
      </c>
      <c r="D16" s="37">
        <v>1130</v>
      </c>
      <c r="E16" s="12">
        <v>1227.5</v>
      </c>
      <c r="F16" s="37">
        <v>1214.7</v>
      </c>
      <c r="G16" s="37">
        <v>1238.4000000000001</v>
      </c>
      <c r="H16" s="37">
        <v>1274.8</v>
      </c>
      <c r="I16" s="37">
        <v>1255.8</v>
      </c>
      <c r="J16" s="12">
        <v>1266</v>
      </c>
    </row>
    <row r="17" spans="1:10" ht="15" x14ac:dyDescent="0.25">
      <c r="A17" s="67">
        <v>12</v>
      </c>
      <c r="B17" s="17" t="s">
        <v>62</v>
      </c>
      <c r="C17" s="37">
        <v>2774.2</v>
      </c>
      <c r="D17" s="37">
        <v>2848.1</v>
      </c>
      <c r="E17" s="12">
        <v>2971.5</v>
      </c>
      <c r="F17" s="37">
        <v>2963.1</v>
      </c>
      <c r="G17" s="37">
        <v>2983.8</v>
      </c>
      <c r="H17" s="37">
        <v>3003.7</v>
      </c>
      <c r="I17" s="37">
        <v>3113.1</v>
      </c>
      <c r="J17" s="12">
        <v>3158.6</v>
      </c>
    </row>
    <row r="18" spans="1:10" ht="15" x14ac:dyDescent="0.25">
      <c r="A18" s="79">
        <v>13</v>
      </c>
      <c r="B18" s="17" t="s">
        <v>152</v>
      </c>
      <c r="C18" s="37">
        <v>1239.9000000000001</v>
      </c>
      <c r="D18" s="37">
        <v>1299.5999999999999</v>
      </c>
      <c r="E18" s="12">
        <v>1356.5</v>
      </c>
      <c r="F18" s="37">
        <v>1350.9</v>
      </c>
      <c r="G18" s="37">
        <v>1362.4</v>
      </c>
      <c r="H18" s="37">
        <v>1368.7</v>
      </c>
      <c r="I18" s="37">
        <v>1407.6</v>
      </c>
      <c r="J18" s="12">
        <v>1422.5</v>
      </c>
    </row>
    <row r="19" spans="1:10" ht="15" x14ac:dyDescent="0.25">
      <c r="A19" s="67">
        <v>14</v>
      </c>
      <c r="B19" s="16" t="s">
        <v>63</v>
      </c>
      <c r="C19" s="37">
        <v>1956.1</v>
      </c>
      <c r="D19" s="37">
        <v>2045.8</v>
      </c>
      <c r="E19" s="12">
        <v>2077.6</v>
      </c>
      <c r="F19" s="37">
        <v>2071.6999999999998</v>
      </c>
      <c r="G19" s="37">
        <v>2086.5</v>
      </c>
      <c r="H19" s="37">
        <v>2077.4</v>
      </c>
      <c r="I19" s="37">
        <v>2156.9</v>
      </c>
      <c r="J19" s="12">
        <v>2208.4</v>
      </c>
    </row>
    <row r="20" spans="1:10" ht="15" x14ac:dyDescent="0.25">
      <c r="A20" s="67">
        <v>15</v>
      </c>
      <c r="B20" s="21" t="s">
        <v>64</v>
      </c>
      <c r="C20" s="35">
        <v>14165.1</v>
      </c>
      <c r="D20" s="35">
        <v>14833</v>
      </c>
      <c r="E20" s="47">
        <v>15741.5</v>
      </c>
      <c r="F20" s="35">
        <v>15653.3</v>
      </c>
      <c r="G20" s="35">
        <v>15842</v>
      </c>
      <c r="H20" s="35">
        <v>16005.4</v>
      </c>
      <c r="I20" s="35">
        <v>16198.5</v>
      </c>
      <c r="J20" s="47">
        <v>16391.2</v>
      </c>
    </row>
    <row r="21" spans="1:10" ht="15" x14ac:dyDescent="0.25">
      <c r="A21" s="67">
        <v>16</v>
      </c>
      <c r="B21" s="16" t="s">
        <v>65</v>
      </c>
      <c r="C21" s="37">
        <v>13206.3</v>
      </c>
      <c r="D21" s="37">
        <v>13802.1</v>
      </c>
      <c r="E21" s="12">
        <v>14531.1</v>
      </c>
      <c r="F21" s="37">
        <v>14465.9</v>
      </c>
      <c r="G21" s="37">
        <v>14655.6</v>
      </c>
      <c r="H21" s="37">
        <v>14757.8</v>
      </c>
      <c r="I21" s="37">
        <v>14823</v>
      </c>
      <c r="J21" s="12">
        <v>15073.1</v>
      </c>
    </row>
    <row r="22" spans="1:10" ht="15" x14ac:dyDescent="0.25">
      <c r="A22" s="67">
        <v>17</v>
      </c>
      <c r="B22" s="21" t="s">
        <v>66</v>
      </c>
      <c r="C22" s="35">
        <v>958.8</v>
      </c>
      <c r="D22" s="35">
        <v>1030.9000000000001</v>
      </c>
      <c r="E22" s="47">
        <v>1210.4000000000001</v>
      </c>
      <c r="F22" s="35">
        <v>1187.4000000000001</v>
      </c>
      <c r="G22" s="35">
        <v>1186.4000000000001</v>
      </c>
      <c r="H22" s="35">
        <v>1247.5999999999999</v>
      </c>
      <c r="I22" s="35">
        <v>1375.5</v>
      </c>
      <c r="J22" s="47">
        <v>1318.1</v>
      </c>
    </row>
    <row r="23" spans="1:10" ht="15" x14ac:dyDescent="0.25">
      <c r="A23" s="79">
        <v>18</v>
      </c>
      <c r="B23" s="17" t="s">
        <v>153</v>
      </c>
      <c r="C23" s="37">
        <v>6.8</v>
      </c>
      <c r="D23" s="37">
        <v>7</v>
      </c>
      <c r="E23" s="12">
        <v>7.7</v>
      </c>
      <c r="F23" s="37">
        <v>7.6</v>
      </c>
      <c r="G23" s="37">
        <v>7.5</v>
      </c>
      <c r="H23" s="37">
        <v>7.8</v>
      </c>
      <c r="I23" s="37">
        <v>8.5</v>
      </c>
      <c r="J23" s="12">
        <v>8</v>
      </c>
    </row>
    <row r="24" spans="1:10" ht="15" x14ac:dyDescent="0.25">
      <c r="A24" s="79"/>
      <c r="B24" s="21" t="s">
        <v>34</v>
      </c>
      <c r="C24" s="175"/>
      <c r="D24" s="175"/>
      <c r="E24" s="200"/>
      <c r="F24" s="175"/>
      <c r="G24" s="175"/>
      <c r="H24" s="175"/>
      <c r="I24" s="175"/>
      <c r="J24" s="200"/>
    </row>
    <row r="25" spans="1:10" ht="32.25" x14ac:dyDescent="0.25">
      <c r="A25" s="79">
        <v>19</v>
      </c>
      <c r="B25" s="17" t="s">
        <v>228</v>
      </c>
      <c r="C25" s="37">
        <v>12822.4</v>
      </c>
      <c r="D25" s="37">
        <v>13245.3</v>
      </c>
      <c r="E25" s="12">
        <v>13729.6</v>
      </c>
      <c r="F25" s="37">
        <v>13670.5</v>
      </c>
      <c r="G25" s="37">
        <v>13785.6</v>
      </c>
      <c r="H25" s="37">
        <v>13863.6</v>
      </c>
      <c r="I25" s="37">
        <v>13999.8</v>
      </c>
      <c r="J25" s="12">
        <v>14099.1</v>
      </c>
    </row>
    <row r="26" spans="1:10" ht="17.25" x14ac:dyDescent="0.25">
      <c r="A26" s="156">
        <v>20</v>
      </c>
      <c r="B26" s="60" t="s">
        <v>229</v>
      </c>
      <c r="C26" s="108">
        <v>13608.4</v>
      </c>
      <c r="D26" s="146">
        <v>14002.8</v>
      </c>
      <c r="E26" s="147">
        <v>14556.2</v>
      </c>
      <c r="F26" s="146">
        <v>14495.9</v>
      </c>
      <c r="G26" s="62">
        <v>14613.3</v>
      </c>
      <c r="H26" s="62">
        <v>14715.2</v>
      </c>
      <c r="I26" s="62">
        <v>14878.1</v>
      </c>
      <c r="J26" s="48">
        <v>14966.6</v>
      </c>
    </row>
    <row r="27" spans="1:10" ht="15" x14ac:dyDescent="0.25">
      <c r="A27" s="295" t="s">
        <v>147</v>
      </c>
      <c r="B27" s="295"/>
      <c r="C27" s="295"/>
      <c r="D27" s="295"/>
      <c r="E27" s="295"/>
      <c r="F27" s="295"/>
      <c r="G27" s="295"/>
      <c r="H27" s="295"/>
      <c r="I27" s="295"/>
      <c r="J27" s="295"/>
    </row>
    <row r="28" spans="1:10" ht="48" customHeight="1" x14ac:dyDescent="0.25">
      <c r="A28" s="243" t="s">
        <v>230</v>
      </c>
      <c r="B28" s="243"/>
      <c r="C28" s="243"/>
      <c r="D28" s="243"/>
      <c r="E28" s="243"/>
      <c r="F28" s="243"/>
      <c r="G28" s="243"/>
      <c r="H28" s="243"/>
      <c r="I28" s="243"/>
      <c r="J28" s="243"/>
    </row>
    <row r="29" spans="1:10" ht="15" customHeight="1" x14ac:dyDescent="0.25">
      <c r="A29" s="244" t="s">
        <v>138</v>
      </c>
      <c r="B29" s="244"/>
      <c r="C29" s="244"/>
      <c r="D29" s="244"/>
      <c r="E29" s="244"/>
      <c r="F29" s="244"/>
      <c r="G29" s="244"/>
      <c r="H29" s="244"/>
      <c r="I29" s="244"/>
      <c r="J29" s="244"/>
    </row>
    <row r="30" spans="1:10" ht="15" x14ac:dyDescent="0.25">
      <c r="A30" s="244" t="s">
        <v>112</v>
      </c>
      <c r="B30" s="244"/>
      <c r="C30" s="244"/>
      <c r="D30" s="244"/>
      <c r="E30" s="244"/>
      <c r="F30" s="244"/>
      <c r="G30" s="244"/>
      <c r="H30" s="244"/>
      <c r="I30" s="244"/>
      <c r="J30" s="244"/>
    </row>
  </sheetData>
  <mergeCells count="13">
    <mergeCell ref="A30:J30"/>
    <mergeCell ref="C3:C5"/>
    <mergeCell ref="D3:D5"/>
    <mergeCell ref="E3:E5"/>
    <mergeCell ref="F3:J3"/>
    <mergeCell ref="F4:H4"/>
    <mergeCell ref="I4:J4"/>
    <mergeCell ref="A1:J1"/>
    <mergeCell ref="A2:J2"/>
    <mergeCell ref="A27:J27"/>
    <mergeCell ref="A28:J28"/>
    <mergeCell ref="A29:J29"/>
    <mergeCell ref="A3:A5"/>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K22"/>
  <sheetViews>
    <sheetView showGridLines="0" zoomScale="75" zoomScaleNormal="75" workbookViewId="0">
      <selection sqref="A1:Q1"/>
    </sheetView>
  </sheetViews>
  <sheetFormatPr defaultColWidth="9.6640625" defaultRowHeight="14.4" x14ac:dyDescent="0.3"/>
  <cols>
    <col min="1" max="1" width="4.6640625" style="166" customWidth="1"/>
    <col min="2" max="2" width="51.5546875" style="166" customWidth="1"/>
    <col min="3" max="3" width="8.6640625" style="167" customWidth="1"/>
    <col min="4" max="6" width="8.6640625" style="166" customWidth="1"/>
    <col min="7" max="219" width="8.88671875" style="166" customWidth="1"/>
    <col min="220" max="16384" width="9.6640625" style="1"/>
  </cols>
  <sheetData>
    <row r="1" spans="1:17" ht="21" customHeight="1" x14ac:dyDescent="0.35">
      <c r="A1" s="296" t="s">
        <v>231</v>
      </c>
      <c r="B1" s="296"/>
      <c r="C1" s="296"/>
      <c r="D1" s="296"/>
      <c r="E1" s="296"/>
      <c r="F1" s="296"/>
      <c r="G1" s="296"/>
      <c r="H1" s="296"/>
      <c r="I1" s="296"/>
      <c r="J1" s="296"/>
      <c r="K1" s="296"/>
      <c r="L1" s="296"/>
      <c r="M1" s="296"/>
      <c r="N1" s="296"/>
      <c r="O1" s="296"/>
      <c r="P1" s="296"/>
      <c r="Q1" s="296"/>
    </row>
    <row r="2" spans="1:17" ht="15" customHeight="1" x14ac:dyDescent="0.3">
      <c r="A2" s="297" t="s">
        <v>111</v>
      </c>
      <c r="B2" s="299"/>
      <c r="C2" s="302" t="s">
        <v>5</v>
      </c>
      <c r="D2" s="303" t="s">
        <v>5</v>
      </c>
      <c r="E2" s="303" t="s">
        <v>5</v>
      </c>
      <c r="F2" s="303" t="s">
        <v>5</v>
      </c>
      <c r="G2" s="303" t="s">
        <v>5</v>
      </c>
      <c r="H2" s="303" t="s">
        <v>5</v>
      </c>
      <c r="I2" s="303" t="s">
        <v>5</v>
      </c>
      <c r="J2" s="304" t="s">
        <v>5</v>
      </c>
      <c r="K2" s="302" t="s">
        <v>6</v>
      </c>
      <c r="L2" s="303" t="s">
        <v>6</v>
      </c>
      <c r="M2" s="303" t="s">
        <v>6</v>
      </c>
      <c r="N2" s="303" t="s">
        <v>6</v>
      </c>
      <c r="O2" s="303" t="s">
        <v>6</v>
      </c>
      <c r="P2" s="303" t="s">
        <v>6</v>
      </c>
      <c r="Q2" s="304" t="s">
        <v>6</v>
      </c>
    </row>
    <row r="3" spans="1:17" s="13" customFormat="1" ht="45" customHeight="1" x14ac:dyDescent="0.3">
      <c r="A3" s="298" t="s">
        <v>111</v>
      </c>
      <c r="B3" s="300"/>
      <c r="C3" s="245">
        <v>2016</v>
      </c>
      <c r="D3" s="245">
        <v>2017</v>
      </c>
      <c r="E3" s="245">
        <v>2018</v>
      </c>
      <c r="F3" s="249" t="s">
        <v>139</v>
      </c>
      <c r="G3" s="249" t="s">
        <v>139</v>
      </c>
      <c r="H3" s="249" t="s">
        <v>139</v>
      </c>
      <c r="I3" s="249" t="s">
        <v>139</v>
      </c>
      <c r="J3" s="249" t="s">
        <v>139</v>
      </c>
      <c r="K3" s="245">
        <v>2017</v>
      </c>
      <c r="L3" s="245">
        <v>2018</v>
      </c>
      <c r="M3" s="248" t="s">
        <v>158</v>
      </c>
      <c r="N3" s="249" t="s">
        <v>158</v>
      </c>
      <c r="O3" s="249" t="s">
        <v>158</v>
      </c>
      <c r="P3" s="249" t="s">
        <v>158</v>
      </c>
      <c r="Q3" s="99" t="s">
        <v>159</v>
      </c>
    </row>
    <row r="4" spans="1:17" x14ac:dyDescent="0.3">
      <c r="A4" s="298" t="s">
        <v>111</v>
      </c>
      <c r="B4" s="300"/>
      <c r="C4" s="246">
        <v>2016</v>
      </c>
      <c r="D4" s="246">
        <v>2017</v>
      </c>
      <c r="E4" s="246">
        <v>2018</v>
      </c>
      <c r="F4" s="254">
        <v>2018</v>
      </c>
      <c r="G4" s="255">
        <v>2018</v>
      </c>
      <c r="H4" s="255">
        <v>2018</v>
      </c>
      <c r="I4" s="254">
        <v>2019</v>
      </c>
      <c r="J4" s="256">
        <v>2019</v>
      </c>
      <c r="K4" s="246">
        <v>2017</v>
      </c>
      <c r="L4" s="246">
        <v>2018</v>
      </c>
      <c r="M4" s="254">
        <v>2018</v>
      </c>
      <c r="N4" s="255">
        <v>2018</v>
      </c>
      <c r="O4" s="254">
        <v>2019</v>
      </c>
      <c r="P4" s="256">
        <v>2019</v>
      </c>
      <c r="Q4" s="119">
        <v>2019</v>
      </c>
    </row>
    <row r="5" spans="1:17" ht="15" customHeight="1" x14ac:dyDescent="0.3">
      <c r="A5" s="298" t="s">
        <v>111</v>
      </c>
      <c r="B5" s="301"/>
      <c r="C5" s="247">
        <v>2016</v>
      </c>
      <c r="D5" s="247">
        <v>2017</v>
      </c>
      <c r="E5" s="247">
        <v>2018</v>
      </c>
      <c r="F5" s="155" t="s">
        <v>116</v>
      </c>
      <c r="G5" s="117" t="s">
        <v>115</v>
      </c>
      <c r="H5" s="117" t="s">
        <v>114</v>
      </c>
      <c r="I5" s="117" t="s">
        <v>117</v>
      </c>
      <c r="J5" s="155" t="s">
        <v>213</v>
      </c>
      <c r="K5" s="247">
        <v>2017</v>
      </c>
      <c r="L5" s="247">
        <v>2018</v>
      </c>
      <c r="M5" s="117" t="s">
        <v>115</v>
      </c>
      <c r="N5" s="117" t="s">
        <v>114</v>
      </c>
      <c r="O5" s="117" t="s">
        <v>117</v>
      </c>
      <c r="P5" s="214" t="s">
        <v>213</v>
      </c>
      <c r="Q5" s="214" t="s">
        <v>213</v>
      </c>
    </row>
    <row r="6" spans="1:17" ht="30" x14ac:dyDescent="0.25">
      <c r="A6" s="100">
        <v>1</v>
      </c>
      <c r="B6" s="21" t="s">
        <v>197</v>
      </c>
      <c r="C6" s="122">
        <v>2011.5</v>
      </c>
      <c r="D6" s="122">
        <v>2005.9</v>
      </c>
      <c r="E6" s="122">
        <v>2074.6</v>
      </c>
      <c r="F6" s="123">
        <v>2056.4</v>
      </c>
      <c r="G6" s="122">
        <v>2104.1999999999998</v>
      </c>
      <c r="H6" s="122">
        <v>2085.6</v>
      </c>
      <c r="I6" s="122">
        <v>2006.9</v>
      </c>
      <c r="J6" s="124">
        <v>2082.6999999999998</v>
      </c>
      <c r="K6" s="122">
        <v>-0.3</v>
      </c>
      <c r="L6" s="122">
        <v>3.4</v>
      </c>
      <c r="M6" s="123">
        <v>2.2999999999999998</v>
      </c>
      <c r="N6" s="122">
        <v>-0.9</v>
      </c>
      <c r="O6" s="122">
        <v>-3.8</v>
      </c>
      <c r="P6" s="124">
        <v>3.8</v>
      </c>
      <c r="Q6" s="125">
        <v>1.3</v>
      </c>
    </row>
    <row r="7" spans="1:17" ht="15" x14ac:dyDescent="0.25">
      <c r="A7" s="101">
        <v>2</v>
      </c>
      <c r="B7" s="16" t="s">
        <v>160</v>
      </c>
      <c r="C7" s="126">
        <v>377.6</v>
      </c>
      <c r="D7" s="126">
        <v>319.39999999999998</v>
      </c>
      <c r="E7" s="126">
        <v>219.8</v>
      </c>
      <c r="F7" s="127">
        <v>222.6</v>
      </c>
      <c r="G7" s="126">
        <v>230.3</v>
      </c>
      <c r="H7" s="126">
        <v>218.5</v>
      </c>
      <c r="I7" s="126">
        <v>215.4</v>
      </c>
      <c r="J7" s="128">
        <v>225.2</v>
      </c>
      <c r="K7" s="126">
        <v>-15.4</v>
      </c>
      <c r="L7" s="126">
        <v>-31.2</v>
      </c>
      <c r="M7" s="127">
        <v>3.5</v>
      </c>
      <c r="N7" s="126">
        <v>-5.0999999999999996</v>
      </c>
      <c r="O7" s="126">
        <v>-1.4</v>
      </c>
      <c r="P7" s="128">
        <v>4.5</v>
      </c>
      <c r="Q7" s="128">
        <v>1.1000000000000001</v>
      </c>
    </row>
    <row r="8" spans="1:17" ht="30" x14ac:dyDescent="0.25">
      <c r="A8" s="101">
        <v>3</v>
      </c>
      <c r="B8" s="21" t="s">
        <v>232</v>
      </c>
      <c r="C8" s="122">
        <v>1633.9</v>
      </c>
      <c r="D8" s="122">
        <v>1686.5</v>
      </c>
      <c r="E8" s="122">
        <v>1854.9</v>
      </c>
      <c r="F8" s="123">
        <v>1833.8</v>
      </c>
      <c r="G8" s="122">
        <v>1873.9</v>
      </c>
      <c r="H8" s="122">
        <v>1867.1</v>
      </c>
      <c r="I8" s="122">
        <v>1791.4</v>
      </c>
      <c r="J8" s="124">
        <v>1857.5</v>
      </c>
      <c r="K8" s="122">
        <v>3.2</v>
      </c>
      <c r="L8" s="122">
        <v>10</v>
      </c>
      <c r="M8" s="123">
        <v>2.2000000000000002</v>
      </c>
      <c r="N8" s="122">
        <v>-0.4</v>
      </c>
      <c r="O8" s="122">
        <v>-4.0999999999999996</v>
      </c>
      <c r="P8" s="124">
        <v>3.7</v>
      </c>
      <c r="Q8" s="124">
        <v>1.3</v>
      </c>
    </row>
    <row r="9" spans="1:17" ht="15" x14ac:dyDescent="0.25">
      <c r="A9" s="101">
        <v>4</v>
      </c>
      <c r="B9" s="17" t="s">
        <v>161</v>
      </c>
      <c r="C9" s="126">
        <v>1175.9000000000001</v>
      </c>
      <c r="D9" s="126">
        <v>1239.5999999999999</v>
      </c>
      <c r="E9" s="126">
        <v>1312.6</v>
      </c>
      <c r="F9" s="127">
        <v>1291.9000000000001</v>
      </c>
      <c r="G9" s="126">
        <v>1329.7</v>
      </c>
      <c r="H9" s="126">
        <v>1362.5</v>
      </c>
      <c r="I9" s="126">
        <v>1324.6</v>
      </c>
      <c r="J9" s="128">
        <v>1346.9</v>
      </c>
      <c r="K9" s="126">
        <v>5.4</v>
      </c>
      <c r="L9" s="126">
        <v>5.9</v>
      </c>
      <c r="M9" s="127">
        <v>2.9</v>
      </c>
      <c r="N9" s="126">
        <v>2.5</v>
      </c>
      <c r="O9" s="126">
        <v>-2.8</v>
      </c>
      <c r="P9" s="128">
        <v>1.7</v>
      </c>
      <c r="Q9" s="128">
        <v>4.3</v>
      </c>
    </row>
    <row r="10" spans="1:17" ht="30" x14ac:dyDescent="0.25">
      <c r="A10" s="102">
        <v>5</v>
      </c>
      <c r="B10" s="17" t="s">
        <v>199</v>
      </c>
      <c r="C10" s="126">
        <v>458</v>
      </c>
      <c r="D10" s="126">
        <v>446.9</v>
      </c>
      <c r="E10" s="126">
        <v>542.29999999999995</v>
      </c>
      <c r="F10" s="127">
        <v>541.9</v>
      </c>
      <c r="G10" s="126">
        <v>544.20000000000005</v>
      </c>
      <c r="H10" s="126">
        <v>504.6</v>
      </c>
      <c r="I10" s="126">
        <v>466.8</v>
      </c>
      <c r="J10" s="128">
        <v>510.7</v>
      </c>
      <c r="K10" s="126">
        <v>-2.4</v>
      </c>
      <c r="L10" s="126">
        <v>21.3</v>
      </c>
      <c r="M10" s="127">
        <v>0.4</v>
      </c>
      <c r="N10" s="126">
        <v>-7.3</v>
      </c>
      <c r="O10" s="126">
        <v>-7.5</v>
      </c>
      <c r="P10" s="128">
        <v>9.4</v>
      </c>
      <c r="Q10" s="128">
        <v>-5.8</v>
      </c>
    </row>
    <row r="11" spans="1:17" ht="15" x14ac:dyDescent="0.25">
      <c r="A11" s="101"/>
      <c r="B11" s="21" t="s">
        <v>162</v>
      </c>
      <c r="C11" s="175"/>
      <c r="D11" s="175"/>
      <c r="E11" s="175"/>
      <c r="F11" s="206"/>
      <c r="G11" s="175"/>
      <c r="H11" s="175"/>
      <c r="I11" s="175"/>
      <c r="J11" s="200"/>
      <c r="K11" s="175"/>
      <c r="L11" s="175"/>
      <c r="M11" s="206"/>
      <c r="N11" s="175"/>
      <c r="O11" s="175"/>
      <c r="P11" s="200"/>
      <c r="Q11" s="200"/>
    </row>
    <row r="12" spans="1:17" ht="15" x14ac:dyDescent="0.25">
      <c r="A12" s="102">
        <v>6</v>
      </c>
      <c r="B12" s="22" t="s">
        <v>233</v>
      </c>
      <c r="C12" s="122">
        <v>2084.1</v>
      </c>
      <c r="D12" s="122">
        <v>1856.6</v>
      </c>
      <c r="E12" s="122">
        <v>2327.6</v>
      </c>
      <c r="F12" s="123">
        <v>2326.1999999999998</v>
      </c>
      <c r="G12" s="122">
        <v>2340.1</v>
      </c>
      <c r="H12" s="122">
        <v>2308</v>
      </c>
      <c r="I12" s="122">
        <v>2331.1999999999998</v>
      </c>
      <c r="J12" s="124">
        <v>2404.1</v>
      </c>
      <c r="K12" s="122">
        <v>-10.9</v>
      </c>
      <c r="L12" s="122">
        <v>25.4</v>
      </c>
      <c r="M12" s="123">
        <v>0.6</v>
      </c>
      <c r="N12" s="122">
        <v>-1.4</v>
      </c>
      <c r="O12" s="122">
        <v>1</v>
      </c>
      <c r="P12" s="124">
        <v>3.1</v>
      </c>
      <c r="Q12" s="124">
        <v>3.3</v>
      </c>
    </row>
    <row r="13" spans="1:17" ht="30" x14ac:dyDescent="0.25">
      <c r="A13" s="102">
        <v>7</v>
      </c>
      <c r="B13" s="18" t="s">
        <v>199</v>
      </c>
      <c r="C13" s="126">
        <v>458</v>
      </c>
      <c r="D13" s="126">
        <v>446.9</v>
      </c>
      <c r="E13" s="126">
        <v>542.29999999999995</v>
      </c>
      <c r="F13" s="127">
        <v>541.9</v>
      </c>
      <c r="G13" s="126">
        <v>544.20000000000005</v>
      </c>
      <c r="H13" s="126">
        <v>504.6</v>
      </c>
      <c r="I13" s="126">
        <v>466.8</v>
      </c>
      <c r="J13" s="128">
        <v>510.7</v>
      </c>
      <c r="K13" s="126">
        <v>-2.4</v>
      </c>
      <c r="L13" s="126">
        <v>21.3</v>
      </c>
      <c r="M13" s="127">
        <v>0.4</v>
      </c>
      <c r="N13" s="126">
        <v>-7.3</v>
      </c>
      <c r="O13" s="126">
        <v>-7.5</v>
      </c>
      <c r="P13" s="128">
        <v>9.4</v>
      </c>
      <c r="Q13" s="128">
        <v>-5.8</v>
      </c>
    </row>
    <row r="14" spans="1:17" ht="15" x14ac:dyDescent="0.25">
      <c r="A14" s="101">
        <v>8</v>
      </c>
      <c r="B14" s="18" t="s">
        <v>163</v>
      </c>
      <c r="C14" s="126">
        <v>1630.6</v>
      </c>
      <c r="D14" s="126">
        <v>1704</v>
      </c>
      <c r="E14" s="126">
        <v>1796.3</v>
      </c>
      <c r="F14" s="127">
        <v>1783.5</v>
      </c>
      <c r="G14" s="126">
        <v>1809.6</v>
      </c>
      <c r="H14" s="126">
        <v>1835.6</v>
      </c>
      <c r="I14" s="126">
        <v>1863.9</v>
      </c>
      <c r="J14" s="128">
        <v>1892.9</v>
      </c>
      <c r="K14" s="126">
        <v>4.5</v>
      </c>
      <c r="L14" s="126">
        <v>5.4</v>
      </c>
      <c r="M14" s="127">
        <v>1.5</v>
      </c>
      <c r="N14" s="126">
        <v>1.4</v>
      </c>
      <c r="O14" s="126">
        <v>1.5</v>
      </c>
      <c r="P14" s="128">
        <v>1.6</v>
      </c>
      <c r="Q14" s="128">
        <v>6.1</v>
      </c>
    </row>
    <row r="15" spans="1:17" ht="15" x14ac:dyDescent="0.25">
      <c r="A15" s="101">
        <v>9</v>
      </c>
      <c r="B15" s="18" t="s">
        <v>164</v>
      </c>
      <c r="C15" s="126">
        <v>4.4000000000000004</v>
      </c>
      <c r="D15" s="126">
        <v>294.2</v>
      </c>
      <c r="E15" s="126">
        <v>11</v>
      </c>
      <c r="F15" s="127">
        <v>-0.9</v>
      </c>
      <c r="G15" s="126">
        <v>13.8</v>
      </c>
      <c r="H15" s="126">
        <v>32.200000000000003</v>
      </c>
      <c r="I15" s="126">
        <v>-0.6</v>
      </c>
      <c r="J15" s="128">
        <v>-0.6</v>
      </c>
      <c r="K15" s="168" t="s">
        <v>17</v>
      </c>
      <c r="L15" s="168" t="s">
        <v>17</v>
      </c>
      <c r="M15" s="204" t="s">
        <v>17</v>
      </c>
      <c r="N15" s="168" t="s">
        <v>17</v>
      </c>
      <c r="O15" s="168" t="s">
        <v>17</v>
      </c>
      <c r="P15" s="196" t="s">
        <v>17</v>
      </c>
      <c r="Q15" s="196" t="s">
        <v>17</v>
      </c>
    </row>
    <row r="16" spans="1:17" ht="15" x14ac:dyDescent="0.25">
      <c r="A16" s="101"/>
      <c r="B16" s="21" t="s">
        <v>34</v>
      </c>
      <c r="C16" s="175"/>
      <c r="D16" s="175"/>
      <c r="E16" s="175"/>
      <c r="F16" s="206"/>
      <c r="G16" s="175"/>
      <c r="H16" s="175"/>
      <c r="I16" s="175"/>
      <c r="J16" s="200"/>
      <c r="K16" s="175"/>
      <c r="L16" s="175"/>
      <c r="M16" s="206"/>
      <c r="N16" s="175"/>
      <c r="O16" s="175"/>
      <c r="P16" s="200"/>
      <c r="Q16" s="200"/>
    </row>
    <row r="17" spans="1:17" ht="30" x14ac:dyDescent="0.25">
      <c r="A17" s="102">
        <v>10</v>
      </c>
      <c r="B17" s="17" t="s">
        <v>200</v>
      </c>
      <c r="C17" s="126">
        <v>2117.4</v>
      </c>
      <c r="D17" s="126">
        <v>2133</v>
      </c>
      <c r="E17" s="126">
        <v>2063.5</v>
      </c>
      <c r="F17" s="127">
        <v>2076.4</v>
      </c>
      <c r="G17" s="126">
        <v>2087.1</v>
      </c>
      <c r="H17" s="126">
        <v>2046.5</v>
      </c>
      <c r="I17" s="126">
        <v>2015.5</v>
      </c>
      <c r="J17" s="128">
        <v>2084.9</v>
      </c>
      <c r="K17" s="126">
        <v>0.7</v>
      </c>
      <c r="L17" s="126">
        <v>-3.3</v>
      </c>
      <c r="M17" s="127">
        <v>0.5</v>
      </c>
      <c r="N17" s="126">
        <v>-1.9</v>
      </c>
      <c r="O17" s="126">
        <v>-1.5</v>
      </c>
      <c r="P17" s="128">
        <v>3.4</v>
      </c>
      <c r="Q17" s="128">
        <v>0.4</v>
      </c>
    </row>
    <row r="18" spans="1:17" ht="30" x14ac:dyDescent="0.25">
      <c r="A18" s="102">
        <v>11</v>
      </c>
      <c r="B18" s="17" t="s">
        <v>201</v>
      </c>
      <c r="C18" s="126">
        <v>1739.8</v>
      </c>
      <c r="D18" s="126">
        <v>1813.6</v>
      </c>
      <c r="E18" s="126">
        <v>1843.7</v>
      </c>
      <c r="F18" s="127">
        <v>1853.7</v>
      </c>
      <c r="G18" s="126">
        <v>1856.8</v>
      </c>
      <c r="H18" s="126">
        <v>1828.1</v>
      </c>
      <c r="I18" s="126">
        <v>1800</v>
      </c>
      <c r="J18" s="128">
        <v>1859.7</v>
      </c>
      <c r="K18" s="126">
        <v>4.2</v>
      </c>
      <c r="L18" s="126">
        <v>1.7</v>
      </c>
      <c r="M18" s="127">
        <v>0.2</v>
      </c>
      <c r="N18" s="126">
        <v>-1.5</v>
      </c>
      <c r="O18" s="126">
        <v>-1.5</v>
      </c>
      <c r="P18" s="128">
        <v>3.3</v>
      </c>
      <c r="Q18" s="128">
        <v>0.3</v>
      </c>
    </row>
    <row r="19" spans="1:17" ht="15" x14ac:dyDescent="0.25">
      <c r="A19" s="101">
        <v>12</v>
      </c>
      <c r="B19" s="17" t="s">
        <v>165</v>
      </c>
      <c r="C19" s="126">
        <v>-0.9</v>
      </c>
      <c r="D19" s="126">
        <v>-48.9</v>
      </c>
      <c r="E19" s="126">
        <v>-51.5</v>
      </c>
      <c r="F19" s="127">
        <v>-84.8</v>
      </c>
      <c r="G19" s="126">
        <v>-42.1</v>
      </c>
      <c r="H19" s="126">
        <v>-15.2</v>
      </c>
      <c r="I19" s="126">
        <v>-15.5</v>
      </c>
      <c r="J19" s="128">
        <v>-4.4000000000000004</v>
      </c>
      <c r="K19" s="168" t="s">
        <v>17</v>
      </c>
      <c r="L19" s="168" t="s">
        <v>17</v>
      </c>
      <c r="M19" s="204" t="s">
        <v>17</v>
      </c>
      <c r="N19" s="168" t="s">
        <v>17</v>
      </c>
      <c r="O19" s="168" t="s">
        <v>17</v>
      </c>
      <c r="P19" s="196" t="s">
        <v>17</v>
      </c>
      <c r="Q19" s="196" t="s">
        <v>17</v>
      </c>
    </row>
    <row r="20" spans="1:17" ht="15" x14ac:dyDescent="0.25">
      <c r="A20" s="103">
        <v>13</v>
      </c>
      <c r="B20" s="209" t="s">
        <v>166</v>
      </c>
      <c r="C20" s="129">
        <v>-105</v>
      </c>
      <c r="D20" s="130">
        <v>-78.099999999999994</v>
      </c>
      <c r="E20" s="130">
        <v>62.7</v>
      </c>
      <c r="F20" s="129">
        <v>64.900000000000006</v>
      </c>
      <c r="G20" s="130">
        <v>59.2</v>
      </c>
      <c r="H20" s="130">
        <v>54.3</v>
      </c>
      <c r="I20" s="130">
        <v>6.9</v>
      </c>
      <c r="J20" s="131">
        <v>2.2000000000000002</v>
      </c>
      <c r="K20" s="181" t="s">
        <v>17</v>
      </c>
      <c r="L20" s="181" t="s">
        <v>17</v>
      </c>
      <c r="M20" s="195" t="s">
        <v>17</v>
      </c>
      <c r="N20" s="181" t="s">
        <v>17</v>
      </c>
      <c r="O20" s="181" t="s">
        <v>17</v>
      </c>
      <c r="P20" s="203" t="s">
        <v>17</v>
      </c>
      <c r="Q20" s="203" t="s">
        <v>17</v>
      </c>
    </row>
    <row r="21" spans="1:17" ht="15" x14ac:dyDescent="0.25">
      <c r="A21" s="295" t="s">
        <v>147</v>
      </c>
      <c r="B21" s="295"/>
      <c r="C21" s="295"/>
      <c r="D21" s="295"/>
      <c r="E21" s="295"/>
      <c r="F21" s="295"/>
      <c r="G21" s="295"/>
      <c r="H21" s="295"/>
      <c r="I21" s="295"/>
      <c r="J21" s="295"/>
      <c r="K21" s="295"/>
      <c r="L21" s="295"/>
      <c r="M21" s="295"/>
      <c r="N21" s="295"/>
      <c r="O21" s="295"/>
      <c r="P21" s="295"/>
      <c r="Q21" s="295"/>
    </row>
    <row r="22" spans="1:17" ht="15" x14ac:dyDescent="0.25">
      <c r="A22" s="244" t="s">
        <v>112</v>
      </c>
      <c r="B22" s="244"/>
      <c r="C22" s="244"/>
      <c r="D22" s="244"/>
      <c r="E22" s="244"/>
      <c r="F22" s="244"/>
      <c r="G22" s="244"/>
      <c r="H22" s="244"/>
      <c r="I22" s="244"/>
      <c r="J22" s="244"/>
      <c r="K22" s="244"/>
      <c r="L22" s="244"/>
      <c r="M22" s="244"/>
      <c r="N22" s="244"/>
      <c r="O22" s="244"/>
      <c r="P22" s="244"/>
      <c r="Q22" s="244"/>
    </row>
  </sheetData>
  <mergeCells count="18">
    <mergeCell ref="A22:Q22"/>
    <mergeCell ref="B2:B5"/>
    <mergeCell ref="C2:J2"/>
    <mergeCell ref="C3:C5"/>
    <mergeCell ref="D3:D5"/>
    <mergeCell ref="E3:E5"/>
    <mergeCell ref="F3:J3"/>
    <mergeCell ref="F4:H4"/>
    <mergeCell ref="I4:J4"/>
    <mergeCell ref="K2:Q2"/>
    <mergeCell ref="K3:K5"/>
    <mergeCell ref="L3:L5"/>
    <mergeCell ref="M3:P3"/>
    <mergeCell ref="M4:N4"/>
    <mergeCell ref="O4:P4"/>
    <mergeCell ref="A1:Q1"/>
    <mergeCell ref="A2:A5"/>
    <mergeCell ref="A21:Q21"/>
  </mergeCells>
  <pageMargins left="0.25" right="0.2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77" zoomScaleNormal="77" workbookViewId="0">
      <selection sqref="A1:P1"/>
    </sheetView>
  </sheetViews>
  <sheetFormatPr defaultColWidth="9.6640625" defaultRowHeight="14.4" x14ac:dyDescent="0.3"/>
  <cols>
    <col min="1" max="1" width="4.6640625" style="166" customWidth="1"/>
    <col min="2" max="2" width="52.6640625" style="166" customWidth="1"/>
    <col min="3" max="3" width="8.6640625" style="167" customWidth="1"/>
    <col min="4" max="6" width="8.6640625" style="166" customWidth="1"/>
    <col min="7" max="218" width="8.88671875" style="166" customWidth="1"/>
    <col min="219" max="219" width="52.6640625" style="166" customWidth="1"/>
    <col min="220" max="230" width="11.6640625" style="166" customWidth="1"/>
    <col min="231" max="233" width="9.6640625" style="166"/>
    <col min="234" max="234" width="52.6640625" style="166" customWidth="1"/>
    <col min="235" max="238" width="11.6640625" style="166" customWidth="1"/>
    <col min="239" max="474" width="8.88671875" style="166" customWidth="1"/>
    <col min="475" max="475" width="52.6640625" style="166" customWidth="1"/>
    <col min="476" max="486" width="11.6640625" style="166" customWidth="1"/>
    <col min="487" max="489" width="9.6640625" style="166"/>
    <col min="490" max="490" width="52.6640625" style="166" customWidth="1"/>
    <col min="491" max="494" width="11.6640625" style="166" customWidth="1"/>
    <col min="495" max="730" width="8.88671875" style="166" customWidth="1"/>
    <col min="731" max="731" width="52.6640625" style="166" customWidth="1"/>
    <col min="732" max="742" width="11.6640625" style="166" customWidth="1"/>
    <col min="743" max="745" width="9.6640625" style="166"/>
    <col min="746" max="746" width="52.6640625" style="166" customWidth="1"/>
    <col min="747" max="750" width="11.6640625" style="166" customWidth="1"/>
    <col min="751" max="986" width="8.88671875" style="166" customWidth="1"/>
    <col min="987" max="987" width="52.6640625" style="166" customWidth="1"/>
    <col min="988" max="998" width="11.6640625" style="166" customWidth="1"/>
    <col min="999" max="1001" width="9.6640625" style="166"/>
    <col min="1002" max="1002" width="52.6640625" style="166" customWidth="1"/>
    <col min="1003" max="1006" width="11.6640625" style="166" customWidth="1"/>
    <col min="1007" max="1242" width="8.88671875" style="166" customWidth="1"/>
    <col min="1243" max="1243" width="52.6640625" style="166" customWidth="1"/>
    <col min="1244" max="1254" width="11.6640625" style="166" customWidth="1"/>
    <col min="1255" max="1257" width="9.6640625" style="166"/>
    <col min="1258" max="1258" width="52.6640625" style="166" customWidth="1"/>
    <col min="1259" max="1262" width="11.6640625" style="166" customWidth="1"/>
    <col min="1263" max="1498" width="8.88671875" style="166" customWidth="1"/>
    <col min="1499" max="1499" width="52.6640625" style="166" customWidth="1"/>
    <col min="1500" max="1510" width="11.6640625" style="166" customWidth="1"/>
    <col min="1511" max="1513" width="9.6640625" style="166"/>
    <col min="1514" max="1514" width="52.6640625" style="166" customWidth="1"/>
    <col min="1515" max="1518" width="11.6640625" style="166" customWidth="1"/>
    <col min="1519" max="1754" width="8.88671875" style="166" customWidth="1"/>
    <col min="1755" max="1755" width="52.6640625" style="166" customWidth="1"/>
    <col min="1756" max="1766" width="11.6640625" style="166" customWidth="1"/>
    <col min="1767" max="1769" width="9.6640625" style="166"/>
    <col min="1770" max="1770" width="52.6640625" style="166" customWidth="1"/>
    <col min="1771" max="1774" width="11.6640625" style="166" customWidth="1"/>
    <col min="1775" max="2010" width="8.88671875" style="166" customWidth="1"/>
    <col min="2011" max="2011" width="52.6640625" style="166" customWidth="1"/>
    <col min="2012" max="2022" width="11.6640625" style="166" customWidth="1"/>
    <col min="2023" max="2025" width="9.6640625" style="166"/>
    <col min="2026" max="2026" width="52.6640625" style="166" customWidth="1"/>
    <col min="2027" max="2030" width="11.6640625" style="166" customWidth="1"/>
    <col min="2031" max="2266" width="8.88671875" style="166" customWidth="1"/>
    <col min="2267" max="2267" width="52.6640625" style="166" customWidth="1"/>
    <col min="2268" max="2278" width="11.6640625" style="166" customWidth="1"/>
    <col min="2279" max="2281" width="9.6640625" style="166"/>
    <col min="2282" max="2282" width="52.6640625" style="166" customWidth="1"/>
    <col min="2283" max="2286" width="11.6640625" style="166" customWidth="1"/>
    <col min="2287" max="2522" width="8.88671875" style="166" customWidth="1"/>
    <col min="2523" max="2523" width="52.6640625" style="166" customWidth="1"/>
    <col min="2524" max="2534" width="11.6640625" style="166" customWidth="1"/>
    <col min="2535" max="2537" width="9.6640625" style="166"/>
    <col min="2538" max="2538" width="52.6640625" style="166" customWidth="1"/>
    <col min="2539" max="2542" width="11.6640625" style="166" customWidth="1"/>
    <col min="2543" max="2778" width="8.88671875" style="166" customWidth="1"/>
    <col min="2779" max="2779" width="52.6640625" style="166" customWidth="1"/>
    <col min="2780" max="2790" width="11.6640625" style="166" customWidth="1"/>
    <col min="2791" max="2793" width="9.6640625" style="166"/>
    <col min="2794" max="2794" width="52.6640625" style="166" customWidth="1"/>
    <col min="2795" max="2798" width="11.6640625" style="166" customWidth="1"/>
    <col min="2799" max="3034" width="8.88671875" style="166" customWidth="1"/>
    <col min="3035" max="3035" width="52.6640625" style="166" customWidth="1"/>
    <col min="3036" max="3046" width="11.6640625" style="166" customWidth="1"/>
    <col min="3047" max="3049" width="9.6640625" style="166"/>
    <col min="3050" max="3050" width="52.6640625" style="166" customWidth="1"/>
    <col min="3051" max="3054" width="11.6640625" style="166" customWidth="1"/>
    <col min="3055" max="3290" width="8.88671875" style="166" customWidth="1"/>
    <col min="3291" max="3291" width="52.6640625" style="166" customWidth="1"/>
    <col min="3292" max="3302" width="11.6640625" style="166" customWidth="1"/>
    <col min="3303" max="3305" width="9.6640625" style="166"/>
    <col min="3306" max="3306" width="52.6640625" style="166" customWidth="1"/>
    <col min="3307" max="3310" width="11.6640625" style="166" customWidth="1"/>
    <col min="3311" max="3546" width="8.88671875" style="166" customWidth="1"/>
    <col min="3547" max="3547" width="52.6640625" style="166" customWidth="1"/>
    <col min="3548" max="3558" width="11.6640625" style="166" customWidth="1"/>
    <col min="3559" max="3561" width="9.6640625" style="166"/>
    <col min="3562" max="3562" width="52.6640625" style="166" customWidth="1"/>
    <col min="3563" max="3566" width="11.6640625" style="166" customWidth="1"/>
    <col min="3567" max="3802" width="8.88671875" style="166" customWidth="1"/>
    <col min="3803" max="3803" width="52.6640625" style="166" customWidth="1"/>
    <col min="3804" max="3814" width="11.6640625" style="166" customWidth="1"/>
    <col min="3815" max="3817" width="9.6640625" style="166"/>
    <col min="3818" max="3818" width="52.6640625" style="166" customWidth="1"/>
    <col min="3819" max="3822" width="11.6640625" style="166" customWidth="1"/>
    <col min="3823" max="4058" width="8.88671875" style="166" customWidth="1"/>
    <col min="4059" max="4059" width="52.6640625" style="166" customWidth="1"/>
    <col min="4060" max="4070" width="11.6640625" style="166" customWidth="1"/>
    <col min="4071" max="4073" width="9.6640625" style="166"/>
    <col min="4074" max="4074" width="52.6640625" style="166" customWidth="1"/>
    <col min="4075" max="4078" width="11.6640625" style="166" customWidth="1"/>
    <col min="4079" max="4314" width="8.88671875" style="166" customWidth="1"/>
    <col min="4315" max="4315" width="52.6640625" style="166" customWidth="1"/>
    <col min="4316" max="4326" width="11.6640625" style="166" customWidth="1"/>
    <col min="4327" max="4329" width="9.6640625" style="166"/>
    <col min="4330" max="4330" width="52.6640625" style="166" customWidth="1"/>
    <col min="4331" max="4334" width="11.6640625" style="166" customWidth="1"/>
    <col min="4335" max="4570" width="8.88671875" style="166" customWidth="1"/>
    <col min="4571" max="4571" width="52.6640625" style="166" customWidth="1"/>
    <col min="4572" max="4582" width="11.6640625" style="166" customWidth="1"/>
    <col min="4583" max="4585" width="9.6640625" style="166"/>
    <col min="4586" max="4586" width="52.6640625" style="166" customWidth="1"/>
    <col min="4587" max="4590" width="11.6640625" style="166" customWidth="1"/>
    <col min="4591" max="4826" width="8.88671875" style="166" customWidth="1"/>
    <col min="4827" max="4827" width="52.6640625" style="166" customWidth="1"/>
    <col min="4828" max="4838" width="11.6640625" style="166" customWidth="1"/>
    <col min="4839" max="4841" width="9.6640625" style="166"/>
    <col min="4842" max="4842" width="52.6640625" style="166" customWidth="1"/>
    <col min="4843" max="4846" width="11.6640625" style="166" customWidth="1"/>
    <col min="4847" max="5082" width="8.88671875" style="166" customWidth="1"/>
    <col min="5083" max="5083" width="52.6640625" style="166" customWidth="1"/>
    <col min="5084" max="5094" width="11.6640625" style="166" customWidth="1"/>
    <col min="5095" max="5097" width="9.6640625" style="166"/>
    <col min="5098" max="5098" width="52.6640625" style="166" customWidth="1"/>
    <col min="5099" max="5102" width="11.6640625" style="166" customWidth="1"/>
    <col min="5103" max="5338" width="8.88671875" style="166" customWidth="1"/>
    <col min="5339" max="5339" width="52.6640625" style="166" customWidth="1"/>
    <col min="5340" max="5350" width="11.6640625" style="166" customWidth="1"/>
    <col min="5351" max="5353" width="9.6640625" style="166"/>
    <col min="5354" max="5354" width="52.6640625" style="166" customWidth="1"/>
    <col min="5355" max="5358" width="11.6640625" style="166" customWidth="1"/>
    <col min="5359" max="5594" width="8.88671875" style="166" customWidth="1"/>
    <col min="5595" max="5595" width="52.6640625" style="166" customWidth="1"/>
    <col min="5596" max="5606" width="11.6640625" style="166" customWidth="1"/>
    <col min="5607" max="5609" width="9.6640625" style="166"/>
    <col min="5610" max="5610" width="52.6640625" style="166" customWidth="1"/>
    <col min="5611" max="5614" width="11.6640625" style="166" customWidth="1"/>
    <col min="5615" max="5850" width="8.88671875" style="166" customWidth="1"/>
    <col min="5851" max="5851" width="52.6640625" style="166" customWidth="1"/>
    <col min="5852" max="5862" width="11.6640625" style="166" customWidth="1"/>
    <col min="5863" max="5865" width="9.6640625" style="166"/>
    <col min="5866" max="5866" width="52.6640625" style="166" customWidth="1"/>
    <col min="5867" max="5870" width="11.6640625" style="166" customWidth="1"/>
    <col min="5871" max="6106" width="8.88671875" style="166" customWidth="1"/>
    <col min="6107" max="6107" width="52.6640625" style="166" customWidth="1"/>
    <col min="6108" max="6118" width="11.6640625" style="166" customWidth="1"/>
    <col min="6119" max="6121" width="9.6640625" style="166"/>
    <col min="6122" max="6122" width="52.6640625" style="166" customWidth="1"/>
    <col min="6123" max="6126" width="11.6640625" style="166" customWidth="1"/>
    <col min="6127" max="6362" width="8.88671875" style="166" customWidth="1"/>
    <col min="6363" max="6363" width="52.6640625" style="166" customWidth="1"/>
    <col min="6364" max="6374" width="11.6640625" style="166" customWidth="1"/>
    <col min="6375" max="6377" width="9.6640625" style="166"/>
    <col min="6378" max="6378" width="52.6640625" style="166" customWidth="1"/>
    <col min="6379" max="6382" width="11.6640625" style="166" customWidth="1"/>
    <col min="6383" max="6618" width="8.88671875" style="166" customWidth="1"/>
    <col min="6619" max="6619" width="52.6640625" style="166" customWidth="1"/>
    <col min="6620" max="6630" width="11.6640625" style="166" customWidth="1"/>
    <col min="6631" max="6633" width="9.6640625" style="166"/>
    <col min="6634" max="6634" width="52.6640625" style="166" customWidth="1"/>
    <col min="6635" max="6638" width="11.6640625" style="166" customWidth="1"/>
    <col min="6639" max="6874" width="8.88671875" style="166" customWidth="1"/>
    <col min="6875" max="6875" width="52.6640625" style="166" customWidth="1"/>
    <col min="6876" max="6886" width="11.6640625" style="166" customWidth="1"/>
    <col min="6887" max="6889" width="9.6640625" style="166"/>
    <col min="6890" max="6890" width="52.6640625" style="166" customWidth="1"/>
    <col min="6891" max="6894" width="11.6640625" style="166" customWidth="1"/>
    <col min="6895" max="7130" width="8.88671875" style="166" customWidth="1"/>
    <col min="7131" max="7131" width="52.6640625" style="166" customWidth="1"/>
    <col min="7132" max="7142" width="11.6640625" style="166" customWidth="1"/>
    <col min="7143" max="7145" width="9.6640625" style="166"/>
    <col min="7146" max="7146" width="52.6640625" style="166" customWidth="1"/>
    <col min="7147" max="7150" width="11.6640625" style="166" customWidth="1"/>
    <col min="7151" max="7386" width="8.88671875" style="166" customWidth="1"/>
    <col min="7387" max="7387" width="52.6640625" style="166" customWidth="1"/>
    <col min="7388" max="7398" width="11.6640625" style="166" customWidth="1"/>
    <col min="7399" max="7401" width="9.6640625" style="166"/>
    <col min="7402" max="7402" width="52.6640625" style="166" customWidth="1"/>
    <col min="7403" max="7406" width="11.6640625" style="166" customWidth="1"/>
    <col min="7407" max="7642" width="8.88671875" style="166" customWidth="1"/>
    <col min="7643" max="7643" width="52.6640625" style="166" customWidth="1"/>
    <col min="7644" max="7654" width="11.6640625" style="166" customWidth="1"/>
    <col min="7655" max="7657" width="9.6640625" style="166"/>
    <col min="7658" max="7658" width="52.6640625" style="166" customWidth="1"/>
    <col min="7659" max="7662" width="11.6640625" style="166" customWidth="1"/>
    <col min="7663" max="7898" width="8.88671875" style="166" customWidth="1"/>
    <col min="7899" max="7899" width="52.6640625" style="166" customWidth="1"/>
    <col min="7900" max="7910" width="11.6640625" style="166" customWidth="1"/>
    <col min="7911" max="7913" width="9.6640625" style="166"/>
    <col min="7914" max="7914" width="52.6640625" style="166" customWidth="1"/>
    <col min="7915" max="7918" width="11.6640625" style="166" customWidth="1"/>
    <col min="7919" max="8154" width="8.88671875" style="166" customWidth="1"/>
    <col min="8155" max="8155" width="52.6640625" style="166" customWidth="1"/>
    <col min="8156" max="8166" width="11.6640625" style="166" customWidth="1"/>
    <col min="8167" max="8169" width="9.6640625" style="166"/>
    <col min="8170" max="8170" width="52.6640625" style="166" customWidth="1"/>
    <col min="8171" max="8174" width="11.6640625" style="166" customWidth="1"/>
    <col min="8175" max="8410" width="8.88671875" style="166" customWidth="1"/>
    <col min="8411" max="8411" width="52.6640625" style="166" customWidth="1"/>
    <col min="8412" max="8422" width="11.6640625" style="166" customWidth="1"/>
    <col min="8423" max="8425" width="9.6640625" style="166"/>
    <col min="8426" max="8426" width="52.6640625" style="166" customWidth="1"/>
    <col min="8427" max="8430" width="11.6640625" style="166" customWidth="1"/>
    <col min="8431" max="8666" width="8.88671875" style="166" customWidth="1"/>
    <col min="8667" max="8667" width="52.6640625" style="166" customWidth="1"/>
    <col min="8668" max="8678" width="11.6640625" style="166" customWidth="1"/>
    <col min="8679" max="8681" width="9.6640625" style="166"/>
    <col min="8682" max="8682" width="52.6640625" style="166" customWidth="1"/>
    <col min="8683" max="8686" width="11.6640625" style="166" customWidth="1"/>
    <col min="8687" max="8922" width="8.88671875" style="166" customWidth="1"/>
    <col min="8923" max="8923" width="52.6640625" style="166" customWidth="1"/>
    <col min="8924" max="8934" width="11.6640625" style="166" customWidth="1"/>
    <col min="8935" max="8937" width="9.6640625" style="166"/>
    <col min="8938" max="8938" width="52.6640625" style="166" customWidth="1"/>
    <col min="8939" max="8942" width="11.6640625" style="166" customWidth="1"/>
    <col min="8943" max="9178" width="8.88671875" style="166" customWidth="1"/>
    <col min="9179" max="9179" width="52.6640625" style="166" customWidth="1"/>
    <col min="9180" max="9190" width="11.6640625" style="166" customWidth="1"/>
    <col min="9191" max="9193" width="9.6640625" style="166"/>
    <col min="9194" max="9194" width="52.6640625" style="166" customWidth="1"/>
    <col min="9195" max="9198" width="11.6640625" style="166" customWidth="1"/>
    <col min="9199" max="9434" width="8.88671875" style="166" customWidth="1"/>
    <col min="9435" max="9435" width="52.6640625" style="166" customWidth="1"/>
    <col min="9436" max="9446" width="11.6640625" style="166" customWidth="1"/>
    <col min="9447" max="9449" width="9.6640625" style="166"/>
    <col min="9450" max="9450" width="52.6640625" style="166" customWidth="1"/>
    <col min="9451" max="9454" width="11.6640625" style="166" customWidth="1"/>
    <col min="9455" max="9690" width="8.88671875" style="166" customWidth="1"/>
    <col min="9691" max="9691" width="52.6640625" style="166" customWidth="1"/>
    <col min="9692" max="9702" width="11.6640625" style="166" customWidth="1"/>
    <col min="9703" max="9705" width="9.6640625" style="166"/>
    <col min="9706" max="9706" width="52.6640625" style="166" customWidth="1"/>
    <col min="9707" max="9710" width="11.6640625" style="166" customWidth="1"/>
    <col min="9711" max="9946" width="8.88671875" style="166" customWidth="1"/>
    <col min="9947" max="9947" width="52.6640625" style="166" customWidth="1"/>
    <col min="9948" max="9958" width="11.6640625" style="166" customWidth="1"/>
    <col min="9959" max="9961" width="9.6640625" style="166"/>
    <col min="9962" max="9962" width="52.6640625" style="166" customWidth="1"/>
    <col min="9963" max="9966" width="11.6640625" style="166" customWidth="1"/>
    <col min="9967" max="10202" width="8.88671875" style="166" customWidth="1"/>
    <col min="10203" max="10203" width="52.6640625" style="166" customWidth="1"/>
    <col min="10204" max="10214" width="11.6640625" style="166" customWidth="1"/>
    <col min="10215" max="10217" width="9.6640625" style="166"/>
    <col min="10218" max="10218" width="52.6640625" style="166" customWidth="1"/>
    <col min="10219" max="10222" width="11.6640625" style="166" customWidth="1"/>
    <col min="10223" max="10458" width="8.88671875" style="166" customWidth="1"/>
    <col min="10459" max="10459" width="52.6640625" style="166" customWidth="1"/>
    <col min="10460" max="10470" width="11.6640625" style="166" customWidth="1"/>
    <col min="10471" max="10473" width="9.6640625" style="166"/>
    <col min="10474" max="10474" width="52.6640625" style="166" customWidth="1"/>
    <col min="10475" max="10478" width="11.6640625" style="166" customWidth="1"/>
    <col min="10479" max="10714" width="8.88671875" style="166" customWidth="1"/>
    <col min="10715" max="10715" width="52.6640625" style="166" customWidth="1"/>
    <col min="10716" max="10726" width="11.6640625" style="166" customWidth="1"/>
    <col min="10727" max="10729" width="9.6640625" style="166"/>
    <col min="10730" max="10730" width="52.6640625" style="166" customWidth="1"/>
    <col min="10731" max="10734" width="11.6640625" style="166" customWidth="1"/>
    <col min="10735" max="10970" width="8.88671875" style="166" customWidth="1"/>
    <col min="10971" max="10971" width="52.6640625" style="166" customWidth="1"/>
    <col min="10972" max="10982" width="11.6640625" style="166" customWidth="1"/>
    <col min="10983" max="10985" width="9.6640625" style="166"/>
    <col min="10986" max="10986" width="52.6640625" style="166" customWidth="1"/>
    <col min="10987" max="10990" width="11.6640625" style="166" customWidth="1"/>
    <col min="10991" max="11226" width="8.88671875" style="166" customWidth="1"/>
    <col min="11227" max="11227" width="52.6640625" style="166" customWidth="1"/>
    <col min="11228" max="11238" width="11.6640625" style="166" customWidth="1"/>
    <col min="11239" max="11241" width="9.6640625" style="166"/>
    <col min="11242" max="11242" width="52.6640625" style="166" customWidth="1"/>
    <col min="11243" max="11246" width="11.6640625" style="166" customWidth="1"/>
    <col min="11247" max="11482" width="8.88671875" style="166" customWidth="1"/>
    <col min="11483" max="11483" width="52.6640625" style="166" customWidth="1"/>
    <col min="11484" max="11494" width="11.6640625" style="166" customWidth="1"/>
    <col min="11495" max="11497" width="9.6640625" style="166"/>
    <col min="11498" max="11498" width="52.6640625" style="166" customWidth="1"/>
    <col min="11499" max="11502" width="11.6640625" style="166" customWidth="1"/>
    <col min="11503" max="11738" width="8.88671875" style="166" customWidth="1"/>
    <col min="11739" max="11739" width="52.6640625" style="166" customWidth="1"/>
    <col min="11740" max="11750" width="11.6640625" style="166" customWidth="1"/>
    <col min="11751" max="11753" width="9.6640625" style="166"/>
    <col min="11754" max="11754" width="52.6640625" style="166" customWidth="1"/>
    <col min="11755" max="11758" width="11.6640625" style="166" customWidth="1"/>
    <col min="11759" max="11994" width="8.88671875" style="166" customWidth="1"/>
    <col min="11995" max="11995" width="52.6640625" style="166" customWidth="1"/>
    <col min="11996" max="12006" width="11.6640625" style="166" customWidth="1"/>
    <col min="12007" max="12009" width="9.6640625" style="166"/>
    <col min="12010" max="12010" width="52.6640625" style="166" customWidth="1"/>
    <col min="12011" max="12014" width="11.6640625" style="166" customWidth="1"/>
    <col min="12015" max="12250" width="8.88671875" style="166" customWidth="1"/>
    <col min="12251" max="12251" width="52.6640625" style="166" customWidth="1"/>
    <col min="12252" max="12262" width="11.6640625" style="166" customWidth="1"/>
    <col min="12263" max="12265" width="9.6640625" style="166"/>
    <col min="12266" max="12266" width="52.6640625" style="166" customWidth="1"/>
    <col min="12267" max="12270" width="11.6640625" style="166" customWidth="1"/>
    <col min="12271" max="12506" width="8.88671875" style="166" customWidth="1"/>
    <col min="12507" max="12507" width="52.6640625" style="166" customWidth="1"/>
    <col min="12508" max="12518" width="11.6640625" style="166" customWidth="1"/>
    <col min="12519" max="12521" width="9.6640625" style="166"/>
    <col min="12522" max="12522" width="52.6640625" style="166" customWidth="1"/>
    <col min="12523" max="12526" width="11.6640625" style="166" customWidth="1"/>
    <col min="12527" max="12762" width="8.88671875" style="166" customWidth="1"/>
    <col min="12763" max="12763" width="52.6640625" style="166" customWidth="1"/>
    <col min="12764" max="12774" width="11.6640625" style="166" customWidth="1"/>
    <col min="12775" max="12777" width="9.6640625" style="166"/>
    <col min="12778" max="12778" width="52.6640625" style="166" customWidth="1"/>
    <col min="12779" max="12782" width="11.6640625" style="166" customWidth="1"/>
    <col min="12783" max="13018" width="8.88671875" style="166" customWidth="1"/>
    <col min="13019" max="13019" width="52.6640625" style="166" customWidth="1"/>
    <col min="13020" max="13030" width="11.6640625" style="166" customWidth="1"/>
    <col min="13031" max="13033" width="9.6640625" style="166"/>
    <col min="13034" max="13034" width="52.6640625" style="166" customWidth="1"/>
    <col min="13035" max="13038" width="11.6640625" style="166" customWidth="1"/>
    <col min="13039" max="13274" width="8.88671875" style="166" customWidth="1"/>
    <col min="13275" max="13275" width="52.6640625" style="166" customWidth="1"/>
    <col min="13276" max="13286" width="11.6640625" style="166" customWidth="1"/>
    <col min="13287" max="13289" width="9.6640625" style="166"/>
    <col min="13290" max="13290" width="52.6640625" style="166" customWidth="1"/>
    <col min="13291" max="13294" width="11.6640625" style="166" customWidth="1"/>
    <col min="13295" max="13530" width="8.88671875" style="166" customWidth="1"/>
    <col min="13531" max="13531" width="52.6640625" style="166" customWidth="1"/>
    <col min="13532" max="13542" width="11.6640625" style="166" customWidth="1"/>
    <col min="13543" max="13545" width="9.6640625" style="166"/>
    <col min="13546" max="13546" width="52.6640625" style="166" customWidth="1"/>
    <col min="13547" max="13550" width="11.6640625" style="166" customWidth="1"/>
    <col min="13551" max="13786" width="8.88671875" style="166" customWidth="1"/>
    <col min="13787" max="13787" width="52.6640625" style="166" customWidth="1"/>
    <col min="13788" max="13798" width="11.6640625" style="166" customWidth="1"/>
    <col min="13799" max="13801" width="9.6640625" style="166"/>
    <col min="13802" max="13802" width="52.6640625" style="166" customWidth="1"/>
    <col min="13803" max="13806" width="11.6640625" style="166" customWidth="1"/>
    <col min="13807" max="14042" width="8.88671875" style="166" customWidth="1"/>
    <col min="14043" max="14043" width="52.6640625" style="166" customWidth="1"/>
    <col min="14044" max="14054" width="11.6640625" style="166" customWidth="1"/>
    <col min="14055" max="14057" width="9.6640625" style="166"/>
    <col min="14058" max="14058" width="52.6640625" style="166" customWidth="1"/>
    <col min="14059" max="14062" width="11.6640625" style="166" customWidth="1"/>
    <col min="14063" max="14298" width="8.88671875" style="166" customWidth="1"/>
    <col min="14299" max="14299" width="52.6640625" style="166" customWidth="1"/>
    <col min="14300" max="14310" width="11.6640625" style="166" customWidth="1"/>
    <col min="14311" max="14313" width="9.6640625" style="166"/>
    <col min="14314" max="14314" width="52.6640625" style="166" customWidth="1"/>
    <col min="14315" max="14318" width="11.6640625" style="166" customWidth="1"/>
    <col min="14319" max="14554" width="8.88671875" style="166" customWidth="1"/>
    <col min="14555" max="14555" width="52.6640625" style="166" customWidth="1"/>
    <col min="14556" max="14566" width="11.6640625" style="166" customWidth="1"/>
    <col min="14567" max="14569" width="9.6640625" style="166"/>
    <col min="14570" max="14570" width="52.6640625" style="166" customWidth="1"/>
    <col min="14571" max="14574" width="11.6640625" style="166" customWidth="1"/>
    <col min="14575" max="14810" width="8.88671875" style="166" customWidth="1"/>
    <col min="14811" max="14811" width="52.6640625" style="166" customWidth="1"/>
    <col min="14812" max="14822" width="11.6640625" style="166" customWidth="1"/>
    <col min="14823" max="14825" width="9.6640625" style="166"/>
    <col min="14826" max="14826" width="52.6640625" style="166" customWidth="1"/>
    <col min="14827" max="14830" width="11.6640625" style="166" customWidth="1"/>
    <col min="14831" max="15066" width="8.88671875" style="166" customWidth="1"/>
    <col min="15067" max="15067" width="52.6640625" style="166" customWidth="1"/>
    <col min="15068" max="15078" width="11.6640625" style="166" customWidth="1"/>
    <col min="15079" max="15081" width="9.6640625" style="166"/>
    <col min="15082" max="15082" width="52.6640625" style="166" customWidth="1"/>
    <col min="15083" max="15086" width="11.6640625" style="166" customWidth="1"/>
    <col min="15087" max="15322" width="8.88671875" style="166" customWidth="1"/>
    <col min="15323" max="15323" width="52.6640625" style="166" customWidth="1"/>
    <col min="15324" max="15334" width="11.6640625" style="166" customWidth="1"/>
    <col min="15335" max="15337" width="9.6640625" style="166"/>
    <col min="15338" max="15338" width="52.6640625" style="166" customWidth="1"/>
    <col min="15339" max="15342" width="11.6640625" style="166" customWidth="1"/>
    <col min="15343" max="15578" width="8.88671875" style="166" customWidth="1"/>
    <col min="15579" max="15579" width="52.6640625" style="166" customWidth="1"/>
    <col min="15580" max="15590" width="11.6640625" style="166" customWidth="1"/>
    <col min="15591" max="15593" width="9.6640625" style="166"/>
    <col min="15594" max="15594" width="52.6640625" style="166" customWidth="1"/>
    <col min="15595" max="15598" width="11.6640625" style="166" customWidth="1"/>
    <col min="15599" max="15834" width="8.88671875" style="166" customWidth="1"/>
    <col min="15835" max="15835" width="52.6640625" style="166" customWidth="1"/>
    <col min="15836" max="15846" width="11.6640625" style="166" customWidth="1"/>
    <col min="15847" max="15849" width="9.6640625" style="166"/>
    <col min="15850" max="15850" width="52.6640625" style="166" customWidth="1"/>
    <col min="15851" max="15854" width="11.6640625" style="166" customWidth="1"/>
    <col min="15855" max="16090" width="8.88671875" style="166" customWidth="1"/>
    <col min="16091" max="16091" width="52.6640625" style="166" customWidth="1"/>
    <col min="16092" max="16102" width="11.6640625" style="166" customWidth="1"/>
    <col min="16103" max="16105" width="9.6640625" style="166"/>
    <col min="16106" max="16106" width="52.6640625" style="166" customWidth="1"/>
    <col min="16107" max="16110" width="11.6640625" style="166" customWidth="1"/>
    <col min="16111" max="16346" width="8.88671875" style="166" customWidth="1"/>
    <col min="16347" max="16347" width="52.6640625" style="166" customWidth="1"/>
    <col min="16348" max="16358" width="11.6640625" style="166" customWidth="1"/>
    <col min="16359" max="16384" width="9.6640625" style="166"/>
  </cols>
  <sheetData>
    <row r="1" spans="1:16" ht="21" customHeight="1" x14ac:dyDescent="0.35">
      <c r="A1" s="296" t="s">
        <v>234</v>
      </c>
      <c r="B1" s="296"/>
      <c r="C1" s="296"/>
      <c r="D1" s="296"/>
      <c r="E1" s="296"/>
      <c r="F1" s="296"/>
      <c r="G1" s="296"/>
      <c r="H1" s="296"/>
      <c r="I1" s="296"/>
      <c r="J1" s="296"/>
      <c r="K1" s="296"/>
      <c r="L1" s="296"/>
      <c r="M1" s="296"/>
      <c r="N1" s="296"/>
      <c r="O1" s="296"/>
      <c r="P1" s="296"/>
    </row>
    <row r="2" spans="1:16" ht="15" x14ac:dyDescent="0.25">
      <c r="A2" s="305" t="s">
        <v>7</v>
      </c>
      <c r="B2" s="305"/>
      <c r="C2" s="305"/>
      <c r="D2" s="305"/>
      <c r="E2" s="305"/>
      <c r="F2" s="305"/>
      <c r="G2" s="305"/>
      <c r="H2" s="305"/>
      <c r="I2" s="305"/>
      <c r="J2" s="305"/>
      <c r="K2" s="305"/>
      <c r="L2" s="305"/>
      <c r="M2" s="305"/>
      <c r="N2" s="305"/>
      <c r="O2" s="305"/>
      <c r="P2" s="305"/>
    </row>
    <row r="3" spans="1:16" s="161" customFormat="1" x14ac:dyDescent="0.3">
      <c r="A3" s="306" t="s">
        <v>111</v>
      </c>
      <c r="B3" s="311"/>
      <c r="C3" s="302" t="s">
        <v>167</v>
      </c>
      <c r="D3" s="303" t="s">
        <v>167</v>
      </c>
      <c r="E3" s="303" t="s">
        <v>167</v>
      </c>
      <c r="F3" s="303" t="s">
        <v>167</v>
      </c>
      <c r="G3" s="303" t="s">
        <v>167</v>
      </c>
      <c r="H3" s="303" t="s">
        <v>167</v>
      </c>
      <c r="I3" s="303" t="s">
        <v>167</v>
      </c>
      <c r="J3" s="304" t="s">
        <v>167</v>
      </c>
      <c r="K3" s="314" t="s">
        <v>146</v>
      </c>
      <c r="L3" s="315" t="s">
        <v>146</v>
      </c>
      <c r="M3" s="315" t="s">
        <v>146</v>
      </c>
      <c r="N3" s="315" t="s">
        <v>146</v>
      </c>
      <c r="O3" s="315" t="s">
        <v>146</v>
      </c>
      <c r="P3" s="316" t="s">
        <v>146</v>
      </c>
    </row>
    <row r="4" spans="1:16" x14ac:dyDescent="0.3">
      <c r="A4" s="307" t="s">
        <v>111</v>
      </c>
      <c r="B4" s="312"/>
      <c r="C4" s="245">
        <v>2016</v>
      </c>
      <c r="D4" s="245">
        <v>2017</v>
      </c>
      <c r="E4" s="245">
        <v>2018</v>
      </c>
      <c r="F4" s="251" t="s">
        <v>139</v>
      </c>
      <c r="G4" s="253" t="s">
        <v>139</v>
      </c>
      <c r="H4" s="253" t="s">
        <v>139</v>
      </c>
      <c r="I4" s="253" t="s">
        <v>139</v>
      </c>
      <c r="J4" s="252" t="s">
        <v>139</v>
      </c>
      <c r="K4" s="317" t="s">
        <v>146</v>
      </c>
      <c r="L4" s="318" t="s">
        <v>146</v>
      </c>
      <c r="M4" s="318" t="s">
        <v>146</v>
      </c>
      <c r="N4" s="318" t="s">
        <v>146</v>
      </c>
      <c r="O4" s="318" t="s">
        <v>146</v>
      </c>
      <c r="P4" s="319" t="s">
        <v>146</v>
      </c>
    </row>
    <row r="5" spans="1:16" x14ac:dyDescent="0.3">
      <c r="A5" s="307" t="s">
        <v>111</v>
      </c>
      <c r="B5" s="312"/>
      <c r="C5" s="246">
        <v>2016</v>
      </c>
      <c r="D5" s="246">
        <v>2017</v>
      </c>
      <c r="E5" s="246">
        <v>2018</v>
      </c>
      <c r="F5" s="254">
        <v>2018</v>
      </c>
      <c r="G5" s="255">
        <v>2018</v>
      </c>
      <c r="H5" s="255">
        <v>2018</v>
      </c>
      <c r="I5" s="254">
        <v>2019</v>
      </c>
      <c r="J5" s="256">
        <v>2019</v>
      </c>
      <c r="K5" s="320">
        <v>2017</v>
      </c>
      <c r="L5" s="320">
        <v>2018</v>
      </c>
      <c r="M5" s="254">
        <v>2018</v>
      </c>
      <c r="N5" s="255">
        <v>2018</v>
      </c>
      <c r="O5" s="254">
        <v>2019</v>
      </c>
      <c r="P5" s="256">
        <v>2019</v>
      </c>
    </row>
    <row r="6" spans="1:16" ht="16.2" x14ac:dyDescent="0.3">
      <c r="A6" s="308" t="s">
        <v>111</v>
      </c>
      <c r="B6" s="313"/>
      <c r="C6" s="247">
        <v>2016</v>
      </c>
      <c r="D6" s="247">
        <v>2017</v>
      </c>
      <c r="E6" s="247">
        <v>2018</v>
      </c>
      <c r="F6" s="155" t="s">
        <v>116</v>
      </c>
      <c r="G6" s="117" t="s">
        <v>115</v>
      </c>
      <c r="H6" s="117" t="s">
        <v>114</v>
      </c>
      <c r="I6" s="117" t="s">
        <v>117</v>
      </c>
      <c r="J6" s="155" t="s">
        <v>213</v>
      </c>
      <c r="K6" s="321">
        <v>2017</v>
      </c>
      <c r="L6" s="321">
        <v>2018</v>
      </c>
      <c r="M6" s="117" t="s">
        <v>115</v>
      </c>
      <c r="N6" s="117" t="s">
        <v>114</v>
      </c>
      <c r="O6" s="117" t="s">
        <v>117</v>
      </c>
      <c r="P6" s="117" t="s">
        <v>213</v>
      </c>
    </row>
    <row r="7" spans="1:16" ht="30" x14ac:dyDescent="0.25">
      <c r="A7" s="100">
        <v>1</v>
      </c>
      <c r="B7" s="23" t="s">
        <v>197</v>
      </c>
      <c r="C7" s="122">
        <v>2011.5</v>
      </c>
      <c r="D7" s="122">
        <v>2005.9</v>
      </c>
      <c r="E7" s="122">
        <v>2074.6</v>
      </c>
      <c r="F7" s="132">
        <v>2056.4</v>
      </c>
      <c r="G7" s="122">
        <v>2104.1999999999998</v>
      </c>
      <c r="H7" s="122">
        <v>2085.6</v>
      </c>
      <c r="I7" s="122">
        <v>2006.9</v>
      </c>
      <c r="J7" s="125">
        <v>2082.6999999999998</v>
      </c>
      <c r="K7" s="122">
        <v>-5.5</v>
      </c>
      <c r="L7" s="125">
        <v>68.7</v>
      </c>
      <c r="M7" s="122">
        <v>47.8</v>
      </c>
      <c r="N7" s="122">
        <v>-18.600000000000001</v>
      </c>
      <c r="O7" s="122">
        <v>-78.7</v>
      </c>
      <c r="P7" s="125">
        <v>75.8</v>
      </c>
    </row>
    <row r="8" spans="1:16" ht="15" x14ac:dyDescent="0.25">
      <c r="A8" s="101">
        <v>2</v>
      </c>
      <c r="B8" s="21" t="s">
        <v>168</v>
      </c>
      <c r="C8" s="122">
        <v>1599.6</v>
      </c>
      <c r="D8" s="122">
        <v>1551.9</v>
      </c>
      <c r="E8" s="122">
        <v>1573</v>
      </c>
      <c r="F8" s="123">
        <v>1561.4</v>
      </c>
      <c r="G8" s="122">
        <v>1592.6</v>
      </c>
      <c r="H8" s="122">
        <v>1593.3</v>
      </c>
      <c r="I8" s="122">
        <v>1507.3</v>
      </c>
      <c r="J8" s="124">
        <v>1544.5</v>
      </c>
      <c r="K8" s="122">
        <v>-47.7</v>
      </c>
      <c r="L8" s="124">
        <v>21.1</v>
      </c>
      <c r="M8" s="122">
        <v>31.2</v>
      </c>
      <c r="N8" s="122">
        <v>0.7</v>
      </c>
      <c r="O8" s="122">
        <v>-86</v>
      </c>
      <c r="P8" s="124">
        <v>37.200000000000003</v>
      </c>
    </row>
    <row r="9" spans="1:16" ht="15" x14ac:dyDescent="0.25">
      <c r="A9" s="101">
        <v>3</v>
      </c>
      <c r="B9" s="17" t="s">
        <v>169</v>
      </c>
      <c r="C9" s="126">
        <v>424.3</v>
      </c>
      <c r="D9" s="126">
        <v>388.6</v>
      </c>
      <c r="E9" s="126">
        <v>399.8</v>
      </c>
      <c r="F9" s="127">
        <v>413.5</v>
      </c>
      <c r="G9" s="126">
        <v>391.7</v>
      </c>
      <c r="H9" s="126">
        <v>385</v>
      </c>
      <c r="I9" s="126">
        <v>407.2</v>
      </c>
      <c r="J9" s="128">
        <v>409.7</v>
      </c>
      <c r="K9" s="126">
        <v>-35.700000000000003</v>
      </c>
      <c r="L9" s="128">
        <v>11.1</v>
      </c>
      <c r="M9" s="126">
        <v>-21.8</v>
      </c>
      <c r="N9" s="126">
        <v>-6.7</v>
      </c>
      <c r="O9" s="126">
        <v>22.2</v>
      </c>
      <c r="P9" s="128">
        <v>2.5</v>
      </c>
    </row>
    <row r="10" spans="1:16" ht="15" x14ac:dyDescent="0.25">
      <c r="A10" s="101">
        <v>4</v>
      </c>
      <c r="B10" s="17" t="s">
        <v>170</v>
      </c>
      <c r="C10" s="126">
        <v>1175.3</v>
      </c>
      <c r="D10" s="126">
        <v>1163.2</v>
      </c>
      <c r="E10" s="126">
        <v>1173.2</v>
      </c>
      <c r="F10" s="127">
        <v>1147.9000000000001</v>
      </c>
      <c r="G10" s="126">
        <v>1200.9000000000001</v>
      </c>
      <c r="H10" s="126">
        <v>1208.3</v>
      </c>
      <c r="I10" s="126">
        <v>1100.0999999999999</v>
      </c>
      <c r="J10" s="128">
        <v>1134.8</v>
      </c>
      <c r="K10" s="126">
        <v>-12.1</v>
      </c>
      <c r="L10" s="128">
        <v>10</v>
      </c>
      <c r="M10" s="126">
        <v>53</v>
      </c>
      <c r="N10" s="126">
        <v>7.4</v>
      </c>
      <c r="O10" s="126">
        <v>-108.2</v>
      </c>
      <c r="P10" s="128">
        <v>34.700000000000003</v>
      </c>
    </row>
    <row r="11" spans="1:16" ht="15" x14ac:dyDescent="0.25">
      <c r="A11" s="101">
        <v>5</v>
      </c>
      <c r="B11" s="21" t="s">
        <v>171</v>
      </c>
      <c r="C11" s="122">
        <v>411.9</v>
      </c>
      <c r="D11" s="122">
        <v>454.1</v>
      </c>
      <c r="E11" s="122">
        <v>501.7</v>
      </c>
      <c r="F11" s="123">
        <v>495</v>
      </c>
      <c r="G11" s="122">
        <v>511.6</v>
      </c>
      <c r="H11" s="122">
        <v>492.3</v>
      </c>
      <c r="I11" s="122">
        <v>499.6</v>
      </c>
      <c r="J11" s="124">
        <v>538.20000000000005</v>
      </c>
      <c r="K11" s="122">
        <v>42.2</v>
      </c>
      <c r="L11" s="124">
        <v>47.6</v>
      </c>
      <c r="M11" s="122">
        <v>16.600000000000001</v>
      </c>
      <c r="N11" s="122">
        <v>-19.3</v>
      </c>
      <c r="O11" s="122">
        <v>7.3</v>
      </c>
      <c r="P11" s="124">
        <v>38.700000000000003</v>
      </c>
    </row>
    <row r="12" spans="1:16" ht="15" x14ac:dyDescent="0.25">
      <c r="A12" s="101">
        <v>6</v>
      </c>
      <c r="B12" s="17" t="s">
        <v>172</v>
      </c>
      <c r="C12" s="126">
        <v>688.7</v>
      </c>
      <c r="D12" s="126">
        <v>752.1</v>
      </c>
      <c r="E12" s="126">
        <v>852</v>
      </c>
      <c r="F12" s="127">
        <v>859</v>
      </c>
      <c r="G12" s="126">
        <v>860.7</v>
      </c>
      <c r="H12" s="126">
        <v>855.6</v>
      </c>
      <c r="I12" s="126">
        <v>869.3</v>
      </c>
      <c r="J12" s="128">
        <v>894.6</v>
      </c>
      <c r="K12" s="126">
        <v>63.5</v>
      </c>
      <c r="L12" s="128">
        <v>99.9</v>
      </c>
      <c r="M12" s="126">
        <v>1.7</v>
      </c>
      <c r="N12" s="126">
        <v>-5</v>
      </c>
      <c r="O12" s="126">
        <v>13.7</v>
      </c>
      <c r="P12" s="128">
        <v>25.3</v>
      </c>
    </row>
    <row r="13" spans="1:16" ht="15" x14ac:dyDescent="0.25">
      <c r="A13" s="101">
        <v>7</v>
      </c>
      <c r="B13" s="17" t="s">
        <v>173</v>
      </c>
      <c r="C13" s="126">
        <v>276.8</v>
      </c>
      <c r="D13" s="126">
        <v>298</v>
      </c>
      <c r="E13" s="126">
        <v>350.4</v>
      </c>
      <c r="F13" s="127">
        <v>364</v>
      </c>
      <c r="G13" s="126">
        <v>349.1</v>
      </c>
      <c r="H13" s="126">
        <v>363.4</v>
      </c>
      <c r="I13" s="126">
        <v>369.8</v>
      </c>
      <c r="J13" s="128">
        <v>356.4</v>
      </c>
      <c r="K13" s="126">
        <v>21.3</v>
      </c>
      <c r="L13" s="128">
        <v>52.4</v>
      </c>
      <c r="M13" s="126">
        <v>-14.9</v>
      </c>
      <c r="N13" s="126">
        <v>14.3</v>
      </c>
      <c r="O13" s="126">
        <v>6.4</v>
      </c>
      <c r="P13" s="128">
        <v>-13.4</v>
      </c>
    </row>
    <row r="14" spans="1:16" ht="15" x14ac:dyDescent="0.25">
      <c r="A14" s="101">
        <v>8</v>
      </c>
      <c r="B14" s="23" t="s">
        <v>174</v>
      </c>
      <c r="C14" s="122">
        <v>2116.5</v>
      </c>
      <c r="D14" s="122">
        <v>2084.1</v>
      </c>
      <c r="E14" s="122">
        <v>2011.9</v>
      </c>
      <c r="F14" s="123">
        <v>1991.5</v>
      </c>
      <c r="G14" s="122">
        <v>2045</v>
      </c>
      <c r="H14" s="122">
        <v>2031.3</v>
      </c>
      <c r="I14" s="122">
        <v>1999.9</v>
      </c>
      <c r="J14" s="124">
        <v>2080.5</v>
      </c>
      <c r="K14" s="122">
        <v>-32.4</v>
      </c>
      <c r="L14" s="124">
        <v>-72.099999999999994</v>
      </c>
      <c r="M14" s="122">
        <v>53.5</v>
      </c>
      <c r="N14" s="122">
        <v>-13.7</v>
      </c>
      <c r="O14" s="122">
        <v>-31.4</v>
      </c>
      <c r="P14" s="124">
        <v>80.599999999999994</v>
      </c>
    </row>
    <row r="15" spans="1:16" ht="15" x14ac:dyDescent="0.25">
      <c r="A15" s="101">
        <v>9</v>
      </c>
      <c r="B15" s="21" t="s">
        <v>168</v>
      </c>
      <c r="C15" s="122">
        <v>1704.6</v>
      </c>
      <c r="D15" s="122">
        <v>1630</v>
      </c>
      <c r="E15" s="122">
        <v>1510.3</v>
      </c>
      <c r="F15" s="123">
        <v>1496.5</v>
      </c>
      <c r="G15" s="122">
        <v>1533.4</v>
      </c>
      <c r="H15" s="122">
        <v>1539.1</v>
      </c>
      <c r="I15" s="122">
        <v>1500.4</v>
      </c>
      <c r="J15" s="124">
        <v>1542.3</v>
      </c>
      <c r="K15" s="122">
        <v>-74.599999999999994</v>
      </c>
      <c r="L15" s="124">
        <v>-119.7</v>
      </c>
      <c r="M15" s="122">
        <v>36.9</v>
      </c>
      <c r="N15" s="122">
        <v>5.6</v>
      </c>
      <c r="O15" s="122">
        <v>-38.700000000000003</v>
      </c>
      <c r="P15" s="124">
        <v>41.9</v>
      </c>
    </row>
    <row r="16" spans="1:16" ht="15" x14ac:dyDescent="0.25">
      <c r="A16" s="101">
        <v>10</v>
      </c>
      <c r="B16" s="17" t="s">
        <v>169</v>
      </c>
      <c r="C16" s="126">
        <v>456.8</v>
      </c>
      <c r="D16" s="126">
        <v>413.5</v>
      </c>
      <c r="E16" s="126">
        <v>405</v>
      </c>
      <c r="F16" s="127">
        <v>418.4</v>
      </c>
      <c r="G16" s="126">
        <v>397.4</v>
      </c>
      <c r="H16" s="126">
        <v>390.8</v>
      </c>
      <c r="I16" s="126">
        <v>419</v>
      </c>
      <c r="J16" s="128">
        <v>422.4</v>
      </c>
      <c r="K16" s="126">
        <v>-43.3</v>
      </c>
      <c r="L16" s="128">
        <v>-8.5</v>
      </c>
      <c r="M16" s="126">
        <v>-21</v>
      </c>
      <c r="N16" s="126">
        <v>-6.5</v>
      </c>
      <c r="O16" s="126">
        <v>28.1</v>
      </c>
      <c r="P16" s="128">
        <v>3.4</v>
      </c>
    </row>
    <row r="17" spans="1:16" ht="15" x14ac:dyDescent="0.25">
      <c r="A17" s="101">
        <v>11</v>
      </c>
      <c r="B17" s="18" t="s">
        <v>175</v>
      </c>
      <c r="C17" s="126">
        <v>92</v>
      </c>
      <c r="D17" s="126">
        <v>78.3</v>
      </c>
      <c r="E17" s="126">
        <v>63.6</v>
      </c>
      <c r="F17" s="127">
        <v>65.599999999999994</v>
      </c>
      <c r="G17" s="126">
        <v>61.9</v>
      </c>
      <c r="H17" s="126">
        <v>56.8</v>
      </c>
      <c r="I17" s="126">
        <v>50.6</v>
      </c>
      <c r="J17" s="128">
        <v>55.6</v>
      </c>
      <c r="K17" s="126">
        <v>-13.7</v>
      </c>
      <c r="L17" s="128">
        <v>-14.7</v>
      </c>
      <c r="M17" s="126">
        <v>-3.7</v>
      </c>
      <c r="N17" s="126">
        <v>-5.0999999999999996</v>
      </c>
      <c r="O17" s="126">
        <v>-6.2</v>
      </c>
      <c r="P17" s="128">
        <v>5</v>
      </c>
    </row>
    <row r="18" spans="1:16" ht="15" x14ac:dyDescent="0.25">
      <c r="A18" s="101">
        <v>12</v>
      </c>
      <c r="B18" s="18" t="s">
        <v>176</v>
      </c>
      <c r="C18" s="126">
        <v>364.8</v>
      </c>
      <c r="D18" s="126">
        <v>335.2</v>
      </c>
      <c r="E18" s="126">
        <v>341.4</v>
      </c>
      <c r="F18" s="127">
        <v>352.8</v>
      </c>
      <c r="G18" s="126">
        <v>335.5</v>
      </c>
      <c r="H18" s="126">
        <v>334</v>
      </c>
      <c r="I18" s="126">
        <v>368.4</v>
      </c>
      <c r="J18" s="128">
        <v>366.8</v>
      </c>
      <c r="K18" s="126">
        <v>-29.7</v>
      </c>
      <c r="L18" s="128">
        <v>6.2</v>
      </c>
      <c r="M18" s="126">
        <v>-17.3</v>
      </c>
      <c r="N18" s="126">
        <v>-1.4</v>
      </c>
      <c r="O18" s="126">
        <v>34.299999999999997</v>
      </c>
      <c r="P18" s="128">
        <v>-1.6</v>
      </c>
    </row>
    <row r="19" spans="1:16" ht="15" x14ac:dyDescent="0.25">
      <c r="A19" s="101">
        <v>13</v>
      </c>
      <c r="B19" s="17" t="s">
        <v>170</v>
      </c>
      <c r="C19" s="126">
        <v>1247.8</v>
      </c>
      <c r="D19" s="126">
        <v>1216.5</v>
      </c>
      <c r="E19" s="126">
        <v>1105.3</v>
      </c>
      <c r="F19" s="127">
        <v>1078.2</v>
      </c>
      <c r="G19" s="126">
        <v>1136.0999999999999</v>
      </c>
      <c r="H19" s="126">
        <v>1148.2</v>
      </c>
      <c r="I19" s="126">
        <v>1081.4000000000001</v>
      </c>
      <c r="J19" s="128">
        <v>1120</v>
      </c>
      <c r="K19" s="126">
        <v>-31.3</v>
      </c>
      <c r="L19" s="128">
        <v>-111.2</v>
      </c>
      <c r="M19" s="126">
        <v>57.9</v>
      </c>
      <c r="N19" s="126">
        <v>12.2</v>
      </c>
      <c r="O19" s="126">
        <v>-66.8</v>
      </c>
      <c r="P19" s="128">
        <v>38.5</v>
      </c>
    </row>
    <row r="20" spans="1:16" ht="15" x14ac:dyDescent="0.25">
      <c r="A20" s="101">
        <v>14</v>
      </c>
      <c r="B20" s="18" t="s">
        <v>177</v>
      </c>
      <c r="C20" s="126">
        <v>9.4</v>
      </c>
      <c r="D20" s="126">
        <v>11.6</v>
      </c>
      <c r="E20" s="126">
        <v>-4</v>
      </c>
      <c r="F20" s="127">
        <v>-1.6</v>
      </c>
      <c r="G20" s="126">
        <v>-5.4</v>
      </c>
      <c r="H20" s="126">
        <v>-10.7</v>
      </c>
      <c r="I20" s="126">
        <v>-4.2</v>
      </c>
      <c r="J20" s="128">
        <v>-1.4</v>
      </c>
      <c r="K20" s="126">
        <v>2.2000000000000002</v>
      </c>
      <c r="L20" s="128">
        <v>-15.5</v>
      </c>
      <c r="M20" s="126">
        <v>-3.8</v>
      </c>
      <c r="N20" s="126">
        <v>-5.3</v>
      </c>
      <c r="O20" s="126">
        <v>6.6</v>
      </c>
      <c r="P20" s="128">
        <v>2.8</v>
      </c>
    </row>
    <row r="21" spans="1:16" ht="15" x14ac:dyDescent="0.25">
      <c r="A21" s="101">
        <v>15</v>
      </c>
      <c r="B21" s="18" t="s">
        <v>178</v>
      </c>
      <c r="C21" s="126">
        <v>332.2</v>
      </c>
      <c r="D21" s="126">
        <v>315.5</v>
      </c>
      <c r="E21" s="126">
        <v>283.7</v>
      </c>
      <c r="F21" s="127">
        <v>287</v>
      </c>
      <c r="G21" s="126">
        <v>298.89999999999998</v>
      </c>
      <c r="H21" s="126">
        <v>303</v>
      </c>
      <c r="I21" s="126">
        <v>260.10000000000002</v>
      </c>
      <c r="J21" s="128">
        <v>265.5</v>
      </c>
      <c r="K21" s="126">
        <v>-16.7</v>
      </c>
      <c r="L21" s="128">
        <v>-31.8</v>
      </c>
      <c r="M21" s="126">
        <v>11.8</v>
      </c>
      <c r="N21" s="126">
        <v>4.2</v>
      </c>
      <c r="O21" s="126">
        <v>-42.9</v>
      </c>
      <c r="P21" s="128">
        <v>5.4</v>
      </c>
    </row>
    <row r="22" spans="1:16" ht="15" x14ac:dyDescent="0.25">
      <c r="A22" s="101">
        <v>16</v>
      </c>
      <c r="B22" s="19" t="s">
        <v>20</v>
      </c>
      <c r="C22" s="126">
        <v>192.3</v>
      </c>
      <c r="D22" s="126">
        <v>173.2</v>
      </c>
      <c r="E22" s="126">
        <v>132</v>
      </c>
      <c r="F22" s="127">
        <v>137.30000000000001</v>
      </c>
      <c r="G22" s="126">
        <v>143.9</v>
      </c>
      <c r="H22" s="126">
        <v>126.1</v>
      </c>
      <c r="I22" s="126">
        <v>140.4</v>
      </c>
      <c r="J22" s="128">
        <v>136.19999999999999</v>
      </c>
      <c r="K22" s="126">
        <v>-19</v>
      </c>
      <c r="L22" s="128">
        <v>-41.3</v>
      </c>
      <c r="M22" s="126">
        <v>6.6</v>
      </c>
      <c r="N22" s="126">
        <v>-17.899999999999999</v>
      </c>
      <c r="O22" s="126">
        <v>14.4</v>
      </c>
      <c r="P22" s="128">
        <v>-4.2</v>
      </c>
    </row>
    <row r="23" spans="1:16" ht="15" x14ac:dyDescent="0.25">
      <c r="A23" s="101">
        <v>17</v>
      </c>
      <c r="B23" s="20" t="s">
        <v>179</v>
      </c>
      <c r="C23" s="126">
        <v>23.7</v>
      </c>
      <c r="D23" s="126">
        <v>20.399999999999999</v>
      </c>
      <c r="E23" s="126">
        <v>19.3</v>
      </c>
      <c r="F23" s="127">
        <v>18</v>
      </c>
      <c r="G23" s="126">
        <v>20.2</v>
      </c>
      <c r="H23" s="126">
        <v>20.100000000000001</v>
      </c>
      <c r="I23" s="126">
        <v>24.5</v>
      </c>
      <c r="J23" s="128">
        <v>26.2</v>
      </c>
      <c r="K23" s="126">
        <v>-3.3</v>
      </c>
      <c r="L23" s="128">
        <v>-1.1000000000000001</v>
      </c>
      <c r="M23" s="126">
        <v>2.2000000000000002</v>
      </c>
      <c r="N23" s="126">
        <v>-0.1</v>
      </c>
      <c r="O23" s="126">
        <v>4.4000000000000004</v>
      </c>
      <c r="P23" s="128">
        <v>1.7</v>
      </c>
    </row>
    <row r="24" spans="1:16" ht="15" x14ac:dyDescent="0.25">
      <c r="A24" s="101">
        <v>18</v>
      </c>
      <c r="B24" s="20" t="s">
        <v>180</v>
      </c>
      <c r="C24" s="126">
        <v>19</v>
      </c>
      <c r="D24" s="126">
        <v>18.3</v>
      </c>
      <c r="E24" s="126">
        <v>12</v>
      </c>
      <c r="F24" s="127">
        <v>11.3</v>
      </c>
      <c r="G24" s="126">
        <v>12.4</v>
      </c>
      <c r="H24" s="126">
        <v>13</v>
      </c>
      <c r="I24" s="126">
        <v>14.9</v>
      </c>
      <c r="J24" s="128">
        <v>15.9</v>
      </c>
      <c r="K24" s="126">
        <v>-0.7</v>
      </c>
      <c r="L24" s="128">
        <v>-6.3</v>
      </c>
      <c r="M24" s="126">
        <v>1.1000000000000001</v>
      </c>
      <c r="N24" s="126">
        <v>0.6</v>
      </c>
      <c r="O24" s="126">
        <v>1.9</v>
      </c>
      <c r="P24" s="128">
        <v>1</v>
      </c>
    </row>
    <row r="25" spans="1:16" ht="15" x14ac:dyDescent="0.25">
      <c r="A25" s="101">
        <v>19</v>
      </c>
      <c r="B25" s="20" t="s">
        <v>181</v>
      </c>
      <c r="C25" s="126">
        <v>50.2</v>
      </c>
      <c r="D25" s="126">
        <v>44.2</v>
      </c>
      <c r="E25" s="126">
        <v>43</v>
      </c>
      <c r="F25" s="127">
        <v>46.1</v>
      </c>
      <c r="G25" s="126">
        <v>49.7</v>
      </c>
      <c r="H25" s="126">
        <v>43.7</v>
      </c>
      <c r="I25" s="126">
        <v>46.6</v>
      </c>
      <c r="J25" s="128">
        <v>38.200000000000003</v>
      </c>
      <c r="K25" s="126">
        <v>-6.1</v>
      </c>
      <c r="L25" s="128">
        <v>-1.1000000000000001</v>
      </c>
      <c r="M25" s="126">
        <v>3.6</v>
      </c>
      <c r="N25" s="126">
        <v>-5.9</v>
      </c>
      <c r="O25" s="126">
        <v>2.9</v>
      </c>
      <c r="P25" s="128">
        <v>-8.4</v>
      </c>
    </row>
    <row r="26" spans="1:16" ht="13.5" customHeight="1" x14ac:dyDescent="0.25">
      <c r="A26" s="101">
        <v>20</v>
      </c>
      <c r="B26" s="20" t="s">
        <v>182</v>
      </c>
      <c r="C26" s="126">
        <v>5.2</v>
      </c>
      <c r="D26" s="126">
        <v>9.6</v>
      </c>
      <c r="E26" s="126">
        <v>6.1</v>
      </c>
      <c r="F26" s="127">
        <v>7.6</v>
      </c>
      <c r="G26" s="126">
        <v>5</v>
      </c>
      <c r="H26" s="126">
        <v>0.9</v>
      </c>
      <c r="I26" s="126">
        <v>2</v>
      </c>
      <c r="J26" s="128">
        <v>2.4</v>
      </c>
      <c r="K26" s="126">
        <v>4.4000000000000004</v>
      </c>
      <c r="L26" s="128">
        <v>-3.5</v>
      </c>
      <c r="M26" s="126">
        <v>-2.6</v>
      </c>
      <c r="N26" s="126">
        <v>-4.0999999999999996</v>
      </c>
      <c r="O26" s="126">
        <v>1</v>
      </c>
      <c r="P26" s="128">
        <v>0.4</v>
      </c>
    </row>
    <row r="27" spans="1:16" ht="15" x14ac:dyDescent="0.25">
      <c r="A27" s="101">
        <v>21</v>
      </c>
      <c r="B27" s="20" t="s">
        <v>183</v>
      </c>
      <c r="C27" s="126">
        <v>29.3</v>
      </c>
      <c r="D27" s="126">
        <v>15.9</v>
      </c>
      <c r="E27" s="126">
        <v>-0.3</v>
      </c>
      <c r="F27" s="127">
        <v>-1.1000000000000001</v>
      </c>
      <c r="G27" s="126">
        <v>4.4000000000000004</v>
      </c>
      <c r="H27" s="126">
        <v>-3.5</v>
      </c>
      <c r="I27" s="126">
        <v>-3.9</v>
      </c>
      <c r="J27" s="128">
        <v>-2</v>
      </c>
      <c r="K27" s="126">
        <v>-13.4</v>
      </c>
      <c r="L27" s="128">
        <v>-16.2</v>
      </c>
      <c r="M27" s="126">
        <v>5.4</v>
      </c>
      <c r="N27" s="126">
        <v>-7.8</v>
      </c>
      <c r="O27" s="126">
        <v>-0.5</v>
      </c>
      <c r="P27" s="128">
        <v>1.9</v>
      </c>
    </row>
    <row r="28" spans="1:16" ht="15" x14ac:dyDescent="0.25">
      <c r="A28" s="101">
        <v>22</v>
      </c>
      <c r="B28" s="20" t="s">
        <v>71</v>
      </c>
      <c r="C28" s="126">
        <v>64.8</v>
      </c>
      <c r="D28" s="126">
        <v>64.900000000000006</v>
      </c>
      <c r="E28" s="126">
        <v>51.9</v>
      </c>
      <c r="F28" s="127">
        <v>55.4</v>
      </c>
      <c r="G28" s="126">
        <v>52.3</v>
      </c>
      <c r="H28" s="126">
        <v>51.8</v>
      </c>
      <c r="I28" s="126">
        <v>56.4</v>
      </c>
      <c r="J28" s="128">
        <v>55.6</v>
      </c>
      <c r="K28" s="126">
        <v>0.2</v>
      </c>
      <c r="L28" s="128">
        <v>-13</v>
      </c>
      <c r="M28" s="126">
        <v>-3.2</v>
      </c>
      <c r="N28" s="126">
        <v>-0.4</v>
      </c>
      <c r="O28" s="126">
        <v>4.5999999999999996</v>
      </c>
      <c r="P28" s="128">
        <v>-0.8</v>
      </c>
    </row>
    <row r="29" spans="1:16" ht="15" x14ac:dyDescent="0.25">
      <c r="A29" s="101">
        <v>23</v>
      </c>
      <c r="B29" s="19" t="s">
        <v>21</v>
      </c>
      <c r="C29" s="126">
        <v>139.9</v>
      </c>
      <c r="D29" s="126">
        <v>142.30000000000001</v>
      </c>
      <c r="E29" s="126">
        <v>151.69999999999999</v>
      </c>
      <c r="F29" s="127">
        <v>149.69999999999999</v>
      </c>
      <c r="G29" s="126">
        <v>154.9</v>
      </c>
      <c r="H29" s="126">
        <v>176.9</v>
      </c>
      <c r="I29" s="126">
        <v>119.7</v>
      </c>
      <c r="J29" s="128">
        <v>129.30000000000001</v>
      </c>
      <c r="K29" s="126">
        <v>2.2999999999999998</v>
      </c>
      <c r="L29" s="128">
        <v>9.5</v>
      </c>
      <c r="M29" s="126">
        <v>5.2</v>
      </c>
      <c r="N29" s="126">
        <v>22</v>
      </c>
      <c r="O29" s="126">
        <v>-57.3</v>
      </c>
      <c r="P29" s="128">
        <v>9.6999999999999993</v>
      </c>
    </row>
    <row r="30" spans="1:16" ht="15" x14ac:dyDescent="0.25">
      <c r="A30" s="101">
        <v>24</v>
      </c>
      <c r="B30" s="20" t="s">
        <v>184</v>
      </c>
      <c r="C30" s="126">
        <v>68.400000000000006</v>
      </c>
      <c r="D30" s="126">
        <v>60.4</v>
      </c>
      <c r="E30" s="126">
        <v>46.9</v>
      </c>
      <c r="F30" s="127">
        <v>50.8</v>
      </c>
      <c r="G30" s="126">
        <v>50.1</v>
      </c>
      <c r="H30" s="126">
        <v>39.6</v>
      </c>
      <c r="I30" s="126">
        <v>43.8</v>
      </c>
      <c r="J30" s="128">
        <v>47</v>
      </c>
      <c r="K30" s="126">
        <v>-8</v>
      </c>
      <c r="L30" s="128">
        <v>-13.5</v>
      </c>
      <c r="M30" s="126">
        <v>-0.8</v>
      </c>
      <c r="N30" s="126">
        <v>-10.4</v>
      </c>
      <c r="O30" s="126">
        <v>4.2</v>
      </c>
      <c r="P30" s="128">
        <v>3.1</v>
      </c>
    </row>
    <row r="31" spans="1:16" ht="15" x14ac:dyDescent="0.25">
      <c r="A31" s="101">
        <v>25</v>
      </c>
      <c r="B31" s="20" t="s">
        <v>185</v>
      </c>
      <c r="C31" s="126">
        <v>-30.6</v>
      </c>
      <c r="D31" s="126">
        <v>-7.5</v>
      </c>
      <c r="E31" s="126">
        <v>19.399999999999999</v>
      </c>
      <c r="F31" s="127">
        <v>11.9</v>
      </c>
      <c r="G31" s="126">
        <v>16.5</v>
      </c>
      <c r="H31" s="126">
        <v>45.2</v>
      </c>
      <c r="I31" s="126">
        <v>-0.2</v>
      </c>
      <c r="J31" s="128">
        <v>9.6999999999999993</v>
      </c>
      <c r="K31" s="126">
        <v>23.2</v>
      </c>
      <c r="L31" s="128">
        <v>26.9</v>
      </c>
      <c r="M31" s="126">
        <v>4.5999999999999996</v>
      </c>
      <c r="N31" s="126">
        <v>28.6</v>
      </c>
      <c r="O31" s="126">
        <v>-45.4</v>
      </c>
      <c r="P31" s="128">
        <v>9.9</v>
      </c>
    </row>
    <row r="32" spans="1:16" ht="15" x14ac:dyDescent="0.25">
      <c r="A32" s="101">
        <v>26</v>
      </c>
      <c r="B32" s="20" t="s">
        <v>186</v>
      </c>
      <c r="C32" s="126">
        <v>64.599999999999994</v>
      </c>
      <c r="D32" s="126">
        <v>62.2</v>
      </c>
      <c r="E32" s="126">
        <v>58.5</v>
      </c>
      <c r="F32" s="127">
        <v>59.7</v>
      </c>
      <c r="G32" s="126">
        <v>60.5</v>
      </c>
      <c r="H32" s="126">
        <v>65.400000000000006</v>
      </c>
      <c r="I32" s="126">
        <v>52.9</v>
      </c>
      <c r="J32" s="128">
        <v>49.1</v>
      </c>
      <c r="K32" s="126">
        <v>-2.4</v>
      </c>
      <c r="L32" s="128">
        <v>-3.7</v>
      </c>
      <c r="M32" s="126">
        <v>0.8</v>
      </c>
      <c r="N32" s="126">
        <v>4.9000000000000004</v>
      </c>
      <c r="O32" s="126">
        <v>-12.4</v>
      </c>
      <c r="P32" s="128">
        <v>-3.8</v>
      </c>
    </row>
    <row r="33" spans="1:16" ht="15" x14ac:dyDescent="0.25">
      <c r="A33" s="101">
        <v>27</v>
      </c>
      <c r="B33" s="20" t="s">
        <v>74</v>
      </c>
      <c r="C33" s="126">
        <v>37.6</v>
      </c>
      <c r="D33" s="126">
        <v>27.1</v>
      </c>
      <c r="E33" s="126">
        <v>26.9</v>
      </c>
      <c r="F33" s="127">
        <v>27.3</v>
      </c>
      <c r="G33" s="126">
        <v>27.8</v>
      </c>
      <c r="H33" s="126">
        <v>26.8</v>
      </c>
      <c r="I33" s="126">
        <v>23.1</v>
      </c>
      <c r="J33" s="128">
        <v>23.6</v>
      </c>
      <c r="K33" s="126">
        <v>-10.5</v>
      </c>
      <c r="L33" s="128">
        <v>-0.2</v>
      </c>
      <c r="M33" s="126">
        <v>0.5</v>
      </c>
      <c r="N33" s="126">
        <v>-1</v>
      </c>
      <c r="O33" s="126">
        <v>-3.7</v>
      </c>
      <c r="P33" s="128">
        <v>0.5</v>
      </c>
    </row>
    <row r="34" spans="1:16" ht="15" x14ac:dyDescent="0.25">
      <c r="A34" s="101">
        <v>28</v>
      </c>
      <c r="B34" s="18" t="s">
        <v>187</v>
      </c>
      <c r="C34" s="126">
        <v>126.6</v>
      </c>
      <c r="D34" s="126">
        <v>124.2</v>
      </c>
      <c r="E34" s="126">
        <v>108.9</v>
      </c>
      <c r="F34" s="127">
        <v>92.3</v>
      </c>
      <c r="G34" s="126">
        <v>110.9</v>
      </c>
      <c r="H34" s="126">
        <v>122.9</v>
      </c>
      <c r="I34" s="126">
        <v>116.1</v>
      </c>
      <c r="J34" s="128">
        <v>120.6</v>
      </c>
      <c r="K34" s="126">
        <v>-2.4</v>
      </c>
      <c r="L34" s="128">
        <v>-15.3</v>
      </c>
      <c r="M34" s="126">
        <v>18.600000000000001</v>
      </c>
      <c r="N34" s="126">
        <v>11.9</v>
      </c>
      <c r="O34" s="126">
        <v>-6.8</v>
      </c>
      <c r="P34" s="128">
        <v>4.5</v>
      </c>
    </row>
    <row r="35" spans="1:16" ht="15" x14ac:dyDescent="0.25">
      <c r="A35" s="101">
        <v>29</v>
      </c>
      <c r="B35" s="18" t="s">
        <v>188</v>
      </c>
      <c r="C35" s="126">
        <v>170.5</v>
      </c>
      <c r="D35" s="126">
        <v>156.9</v>
      </c>
      <c r="E35" s="126">
        <v>133.1</v>
      </c>
      <c r="F35" s="127">
        <v>122.8</v>
      </c>
      <c r="G35" s="126">
        <v>141.80000000000001</v>
      </c>
      <c r="H35" s="126">
        <v>130</v>
      </c>
      <c r="I35" s="126">
        <v>151.19999999999999</v>
      </c>
      <c r="J35" s="128">
        <v>161.5</v>
      </c>
      <c r="K35" s="126">
        <v>-13.6</v>
      </c>
      <c r="L35" s="128">
        <v>-23.8</v>
      </c>
      <c r="M35" s="126">
        <v>19</v>
      </c>
      <c r="N35" s="126">
        <v>-11.8</v>
      </c>
      <c r="O35" s="126">
        <v>21.2</v>
      </c>
      <c r="P35" s="128">
        <v>10.3</v>
      </c>
    </row>
    <row r="36" spans="1:16" ht="15" x14ac:dyDescent="0.25">
      <c r="A36" s="101">
        <v>30</v>
      </c>
      <c r="B36" s="18" t="s">
        <v>189</v>
      </c>
      <c r="C36" s="126">
        <v>63.9</v>
      </c>
      <c r="D36" s="126">
        <v>58.2</v>
      </c>
      <c r="E36" s="126">
        <v>45</v>
      </c>
      <c r="F36" s="127">
        <v>39.9</v>
      </c>
      <c r="G36" s="126">
        <v>43.5</v>
      </c>
      <c r="H36" s="126">
        <v>53.6</v>
      </c>
      <c r="I36" s="126">
        <v>41.1</v>
      </c>
      <c r="J36" s="128">
        <v>38.1</v>
      </c>
      <c r="K36" s="126">
        <v>-5.7</v>
      </c>
      <c r="L36" s="128">
        <v>-13.3</v>
      </c>
      <c r="M36" s="126">
        <v>3.6</v>
      </c>
      <c r="N36" s="126">
        <v>10.1</v>
      </c>
      <c r="O36" s="126">
        <v>-12.5</v>
      </c>
      <c r="P36" s="128">
        <v>-3</v>
      </c>
    </row>
    <row r="37" spans="1:16" ht="15" x14ac:dyDescent="0.25">
      <c r="A37" s="101">
        <v>31</v>
      </c>
      <c r="B37" s="18" t="s">
        <v>190</v>
      </c>
      <c r="C37" s="126">
        <v>157.4</v>
      </c>
      <c r="D37" s="126">
        <v>141</v>
      </c>
      <c r="E37" s="126">
        <v>121.7</v>
      </c>
      <c r="F37" s="127">
        <v>127.3</v>
      </c>
      <c r="G37" s="126">
        <v>124.3</v>
      </c>
      <c r="H37" s="126">
        <v>111.4</v>
      </c>
      <c r="I37" s="126">
        <v>108.6</v>
      </c>
      <c r="J37" s="128">
        <v>111.6</v>
      </c>
      <c r="K37" s="126">
        <v>-16.399999999999999</v>
      </c>
      <c r="L37" s="128">
        <v>-19.3</v>
      </c>
      <c r="M37" s="126">
        <v>-3.1</v>
      </c>
      <c r="N37" s="126">
        <v>-12.8</v>
      </c>
      <c r="O37" s="126">
        <v>-2.8</v>
      </c>
      <c r="P37" s="128">
        <v>2.9</v>
      </c>
    </row>
    <row r="38" spans="1:16" ht="15" x14ac:dyDescent="0.25">
      <c r="A38" s="101">
        <v>32</v>
      </c>
      <c r="B38" s="18" t="s">
        <v>191</v>
      </c>
      <c r="C38" s="126">
        <v>387.8</v>
      </c>
      <c r="D38" s="126">
        <v>409.1</v>
      </c>
      <c r="E38" s="126">
        <v>416.9</v>
      </c>
      <c r="F38" s="127">
        <v>410.4</v>
      </c>
      <c r="G38" s="126">
        <v>422.1</v>
      </c>
      <c r="H38" s="126">
        <v>438.1</v>
      </c>
      <c r="I38" s="126">
        <v>408.5</v>
      </c>
      <c r="J38" s="128">
        <v>424</v>
      </c>
      <c r="K38" s="126">
        <v>21.3</v>
      </c>
      <c r="L38" s="128">
        <v>7.8</v>
      </c>
      <c r="M38" s="126">
        <v>11.8</v>
      </c>
      <c r="N38" s="126">
        <v>16</v>
      </c>
      <c r="O38" s="126">
        <v>-29.6</v>
      </c>
      <c r="P38" s="128">
        <v>15.6</v>
      </c>
    </row>
    <row r="39" spans="1:16" ht="15" x14ac:dyDescent="0.25">
      <c r="A39" s="103">
        <v>33</v>
      </c>
      <c r="B39" s="104" t="s">
        <v>171</v>
      </c>
      <c r="C39" s="133">
        <v>411.9</v>
      </c>
      <c r="D39" s="134">
        <v>454.1</v>
      </c>
      <c r="E39" s="134">
        <v>501.7</v>
      </c>
      <c r="F39" s="133">
        <v>495</v>
      </c>
      <c r="G39" s="134">
        <v>511.6</v>
      </c>
      <c r="H39" s="134">
        <v>492.3</v>
      </c>
      <c r="I39" s="134">
        <v>499.6</v>
      </c>
      <c r="J39" s="135">
        <v>538.20000000000005</v>
      </c>
      <c r="K39" s="134">
        <v>42.2</v>
      </c>
      <c r="L39" s="135">
        <v>47.6</v>
      </c>
      <c r="M39" s="134">
        <v>16.600000000000001</v>
      </c>
      <c r="N39" s="134">
        <v>-19.3</v>
      </c>
      <c r="O39" s="134">
        <v>7.3</v>
      </c>
      <c r="P39" s="135">
        <v>38.700000000000003</v>
      </c>
    </row>
    <row r="40" spans="1:16" ht="15" x14ac:dyDescent="0.25">
      <c r="A40" s="309" t="s">
        <v>147</v>
      </c>
      <c r="B40" s="309"/>
      <c r="C40" s="309"/>
      <c r="D40" s="309"/>
      <c r="E40" s="309"/>
      <c r="F40" s="309"/>
      <c r="G40" s="309"/>
      <c r="H40" s="309"/>
      <c r="I40" s="309"/>
      <c r="J40" s="309"/>
      <c r="K40" s="309"/>
      <c r="L40" s="309"/>
      <c r="M40" s="309"/>
      <c r="N40" s="309"/>
      <c r="O40" s="309"/>
      <c r="P40" s="309"/>
    </row>
    <row r="41" spans="1:16" ht="15" x14ac:dyDescent="0.25">
      <c r="A41" s="244" t="s">
        <v>192</v>
      </c>
      <c r="B41" s="244"/>
      <c r="C41" s="244"/>
      <c r="D41" s="244"/>
      <c r="E41" s="244"/>
      <c r="F41" s="244"/>
      <c r="G41" s="244"/>
      <c r="H41" s="244"/>
      <c r="I41" s="244"/>
      <c r="J41" s="244"/>
      <c r="K41" s="244"/>
      <c r="L41" s="244"/>
      <c r="M41" s="244"/>
      <c r="N41" s="244"/>
      <c r="O41" s="244"/>
      <c r="P41" s="244"/>
    </row>
    <row r="42" spans="1:16" ht="15" x14ac:dyDescent="0.25">
      <c r="A42" s="310" t="s">
        <v>112</v>
      </c>
      <c r="B42" s="310"/>
      <c r="C42" s="310"/>
      <c r="D42" s="310"/>
      <c r="E42" s="310"/>
      <c r="F42" s="310"/>
      <c r="G42" s="310"/>
      <c r="H42" s="310"/>
      <c r="I42" s="310"/>
      <c r="J42" s="310"/>
      <c r="K42" s="310"/>
      <c r="L42" s="310"/>
      <c r="M42" s="310"/>
      <c r="N42" s="310"/>
      <c r="O42" s="310"/>
      <c r="P42" s="310"/>
    </row>
  </sheetData>
  <mergeCells count="19">
    <mergeCell ref="A42:P42"/>
    <mergeCell ref="B3:B6"/>
    <mergeCell ref="C3:J3"/>
    <mergeCell ref="C4:C6"/>
    <mergeCell ref="D4:D6"/>
    <mergeCell ref="E4:E6"/>
    <mergeCell ref="F4:J4"/>
    <mergeCell ref="F5:H5"/>
    <mergeCell ref="I5:J5"/>
    <mergeCell ref="K3:P4"/>
    <mergeCell ref="K5:K6"/>
    <mergeCell ref="L5:L6"/>
    <mergeCell ref="M5:N5"/>
    <mergeCell ref="O5:P5"/>
    <mergeCell ref="A1:P1"/>
    <mergeCell ref="A2:P2"/>
    <mergeCell ref="A3:A6"/>
    <mergeCell ref="A40:P40"/>
    <mergeCell ref="A41:P41"/>
  </mergeCells>
  <pageMargins left="0.25" right="0.25" top="0.75" bottom="0.75" header="0.3" footer="0.3"/>
  <pageSetup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61"/>
  <sheetViews>
    <sheetView showGridLines="0" zoomScale="77" zoomScaleNormal="77" workbookViewId="0">
      <selection sqref="A1:J1"/>
    </sheetView>
  </sheetViews>
  <sheetFormatPr defaultColWidth="9.6640625" defaultRowHeight="14.4" x14ac:dyDescent="0.3"/>
  <cols>
    <col min="1" max="1" width="4.6640625" style="3" customWidth="1"/>
    <col min="2" max="2" width="88.6640625" style="2" customWidth="1"/>
    <col min="3" max="3" width="8.6640625" style="2" customWidth="1"/>
    <col min="4" max="9" width="8.6640625" style="3" customWidth="1"/>
    <col min="10" max="214" width="8.88671875" style="3" customWidth="1"/>
  </cols>
  <sheetData>
    <row r="1" spans="1:10" ht="21" customHeight="1" x14ac:dyDescent="0.35">
      <c r="A1" s="322" t="s">
        <v>193</v>
      </c>
      <c r="B1" s="322"/>
      <c r="C1" s="322"/>
      <c r="D1" s="322"/>
      <c r="E1" s="322"/>
      <c r="F1" s="322"/>
      <c r="G1" s="322"/>
      <c r="H1" s="322"/>
      <c r="I1" s="322"/>
      <c r="J1" s="322"/>
    </row>
    <row r="2" spans="1:10" ht="16.2" customHeight="1" x14ac:dyDescent="0.3">
      <c r="A2" s="239" t="s">
        <v>111</v>
      </c>
      <c r="B2" s="185"/>
      <c r="C2" s="245">
        <v>2016</v>
      </c>
      <c r="D2" s="245">
        <v>2017</v>
      </c>
      <c r="E2" s="245">
        <v>2018</v>
      </c>
      <c r="F2" s="248" t="s">
        <v>139</v>
      </c>
      <c r="G2" s="249" t="s">
        <v>139</v>
      </c>
      <c r="H2" s="249" t="s">
        <v>139</v>
      </c>
      <c r="I2" s="249" t="s">
        <v>139</v>
      </c>
      <c r="J2" s="250" t="s">
        <v>139</v>
      </c>
    </row>
    <row r="3" spans="1:10" x14ac:dyDescent="0.3">
      <c r="A3" s="240" t="s">
        <v>111</v>
      </c>
      <c r="B3" s="189"/>
      <c r="C3" s="246">
        <v>2016</v>
      </c>
      <c r="D3" s="246">
        <v>2017</v>
      </c>
      <c r="E3" s="246">
        <v>2018</v>
      </c>
      <c r="F3" s="254">
        <v>2018</v>
      </c>
      <c r="G3" s="255">
        <v>2018</v>
      </c>
      <c r="H3" s="256">
        <v>2018</v>
      </c>
      <c r="I3" s="254">
        <v>2019</v>
      </c>
      <c r="J3" s="256">
        <v>2019</v>
      </c>
    </row>
    <row r="4" spans="1:10" s="162" customFormat="1" ht="16.2" x14ac:dyDescent="0.3">
      <c r="A4" s="241" t="s">
        <v>111</v>
      </c>
      <c r="B4" s="212"/>
      <c r="C4" s="247">
        <v>2016</v>
      </c>
      <c r="D4" s="247">
        <v>2017</v>
      </c>
      <c r="E4" s="247">
        <v>2018</v>
      </c>
      <c r="F4" s="155" t="s">
        <v>116</v>
      </c>
      <c r="G4" s="117" t="s">
        <v>115</v>
      </c>
      <c r="H4" s="117" t="s">
        <v>114</v>
      </c>
      <c r="I4" s="117" t="s">
        <v>117</v>
      </c>
      <c r="J4" s="117" t="s">
        <v>213</v>
      </c>
    </row>
    <row r="5" spans="1:10" ht="15" x14ac:dyDescent="0.25">
      <c r="A5" s="76"/>
      <c r="B5" s="324" t="s">
        <v>5</v>
      </c>
      <c r="C5" s="325"/>
      <c r="D5" s="325"/>
      <c r="E5" s="325"/>
      <c r="F5" s="325"/>
      <c r="G5" s="325"/>
      <c r="H5" s="325"/>
      <c r="I5" s="325"/>
      <c r="J5" s="326"/>
    </row>
    <row r="6" spans="1:10" ht="13.5" customHeight="1" x14ac:dyDescent="0.25">
      <c r="A6" s="74">
        <v>1</v>
      </c>
      <c r="B6" s="23" t="s">
        <v>194</v>
      </c>
      <c r="C6" s="42">
        <v>9238</v>
      </c>
      <c r="D6" s="42">
        <v>9607.2999999999993</v>
      </c>
      <c r="E6" s="42">
        <v>10063.1</v>
      </c>
      <c r="F6" s="106">
        <v>10002.299999999999</v>
      </c>
      <c r="G6" s="42">
        <v>10127.200000000001</v>
      </c>
      <c r="H6" s="42">
        <v>10198.700000000001</v>
      </c>
      <c r="I6" s="42">
        <v>10287.700000000001</v>
      </c>
      <c r="J6" s="47">
        <v>10421.700000000001</v>
      </c>
    </row>
    <row r="7" spans="1:10" ht="15" x14ac:dyDescent="0.25">
      <c r="A7" s="74">
        <v>2</v>
      </c>
      <c r="B7" s="16" t="s">
        <v>163</v>
      </c>
      <c r="C7" s="11">
        <v>1433.3</v>
      </c>
      <c r="D7" s="11">
        <v>1495.6</v>
      </c>
      <c r="E7" s="11">
        <v>1575.2</v>
      </c>
      <c r="F7" s="107">
        <v>1564.1</v>
      </c>
      <c r="G7" s="11">
        <v>1586.4</v>
      </c>
      <c r="H7" s="11">
        <v>1609.4</v>
      </c>
      <c r="I7" s="11">
        <v>1633.3</v>
      </c>
      <c r="J7" s="12">
        <v>1657.4</v>
      </c>
    </row>
    <row r="8" spans="1:10" ht="15" x14ac:dyDescent="0.25">
      <c r="A8" s="77">
        <v>3</v>
      </c>
      <c r="B8" s="21" t="s">
        <v>195</v>
      </c>
      <c r="C8" s="42">
        <v>7804.6</v>
      </c>
      <c r="D8" s="42">
        <v>8111.7</v>
      </c>
      <c r="E8" s="42">
        <v>8487.9</v>
      </c>
      <c r="F8" s="106">
        <v>8438.2000000000007</v>
      </c>
      <c r="G8" s="42">
        <v>8540.7999999999993</v>
      </c>
      <c r="H8" s="42">
        <v>8589.2999999999993</v>
      </c>
      <c r="I8" s="42">
        <v>8654.5</v>
      </c>
      <c r="J8" s="47">
        <v>8764.2999999999993</v>
      </c>
    </row>
    <row r="9" spans="1:10" ht="15" x14ac:dyDescent="0.25">
      <c r="A9" s="77">
        <v>4</v>
      </c>
      <c r="B9" s="17" t="s">
        <v>51</v>
      </c>
      <c r="C9" s="11">
        <v>5426.6</v>
      </c>
      <c r="D9" s="11">
        <v>5698.5</v>
      </c>
      <c r="E9" s="11">
        <v>6007.6</v>
      </c>
      <c r="F9" s="107">
        <v>5987.2</v>
      </c>
      <c r="G9" s="11">
        <v>6033.1</v>
      </c>
      <c r="H9" s="11">
        <v>6054.6</v>
      </c>
      <c r="I9" s="11">
        <v>6217.3</v>
      </c>
      <c r="J9" s="12">
        <v>6299.8</v>
      </c>
    </row>
    <row r="10" spans="1:10" ht="15" x14ac:dyDescent="0.25">
      <c r="A10" s="77">
        <v>5</v>
      </c>
      <c r="B10" s="18" t="s">
        <v>52</v>
      </c>
      <c r="C10" s="11">
        <v>4555.8999999999996</v>
      </c>
      <c r="D10" s="11">
        <v>4780.8999999999996</v>
      </c>
      <c r="E10" s="11">
        <v>5042.3999999999996</v>
      </c>
      <c r="F10" s="107">
        <v>5025.3999999999996</v>
      </c>
      <c r="G10" s="11">
        <v>5063.5</v>
      </c>
      <c r="H10" s="11">
        <v>5081.3999999999996</v>
      </c>
      <c r="I10" s="11">
        <v>5227.2</v>
      </c>
      <c r="J10" s="12">
        <v>5299.2</v>
      </c>
    </row>
    <row r="11" spans="1:10" ht="15" x14ac:dyDescent="0.25">
      <c r="A11" s="77">
        <v>6</v>
      </c>
      <c r="B11" s="18" t="s">
        <v>53</v>
      </c>
      <c r="C11" s="11">
        <v>870.7</v>
      </c>
      <c r="D11" s="11">
        <v>917.5</v>
      </c>
      <c r="E11" s="11">
        <v>965.3</v>
      </c>
      <c r="F11" s="107">
        <v>961.8</v>
      </c>
      <c r="G11" s="11">
        <v>969.6</v>
      </c>
      <c r="H11" s="11">
        <v>973.3</v>
      </c>
      <c r="I11" s="11">
        <v>990.2</v>
      </c>
      <c r="J11" s="12">
        <v>1000.6</v>
      </c>
    </row>
    <row r="12" spans="1:10" ht="15" x14ac:dyDescent="0.25">
      <c r="A12" s="77">
        <v>7</v>
      </c>
      <c r="B12" s="17" t="s">
        <v>55</v>
      </c>
      <c r="C12" s="11">
        <v>799.8</v>
      </c>
      <c r="D12" s="11">
        <v>835</v>
      </c>
      <c r="E12" s="11">
        <v>876.4</v>
      </c>
      <c r="F12" s="107">
        <v>873.6</v>
      </c>
      <c r="G12" s="11">
        <v>878.8</v>
      </c>
      <c r="H12" s="11">
        <v>891.2</v>
      </c>
      <c r="I12" s="11">
        <v>894.8</v>
      </c>
      <c r="J12" s="12">
        <v>902.6</v>
      </c>
    </row>
    <row r="13" spans="1:10" ht="15" x14ac:dyDescent="0.25">
      <c r="A13" s="77">
        <v>8</v>
      </c>
      <c r="B13" s="17" t="s">
        <v>196</v>
      </c>
      <c r="C13" s="11">
        <v>1578.2</v>
      </c>
      <c r="D13" s="11">
        <v>1578.2</v>
      </c>
      <c r="E13" s="11">
        <v>1603.9</v>
      </c>
      <c r="F13" s="107">
        <v>1577.4</v>
      </c>
      <c r="G13" s="11">
        <v>1629</v>
      </c>
      <c r="H13" s="11">
        <v>1643.4</v>
      </c>
      <c r="I13" s="11">
        <v>1542.3</v>
      </c>
      <c r="J13" s="12">
        <v>1561.9</v>
      </c>
    </row>
    <row r="14" spans="1:10" ht="15" x14ac:dyDescent="0.25">
      <c r="A14" s="77">
        <v>9</v>
      </c>
      <c r="B14" s="18" t="s">
        <v>54</v>
      </c>
      <c r="C14" s="11">
        <v>333.7</v>
      </c>
      <c r="D14" s="11">
        <v>319.5</v>
      </c>
      <c r="E14" s="11">
        <v>347.4</v>
      </c>
      <c r="F14" s="107">
        <v>345.3</v>
      </c>
      <c r="G14" s="11">
        <v>351.2</v>
      </c>
      <c r="H14" s="11">
        <v>356.8</v>
      </c>
      <c r="I14" s="11">
        <v>353.5</v>
      </c>
      <c r="J14" s="12">
        <v>347.1</v>
      </c>
    </row>
    <row r="15" spans="1:10" ht="15" x14ac:dyDescent="0.25">
      <c r="A15" s="77">
        <v>10</v>
      </c>
      <c r="B15" s="18" t="s">
        <v>56</v>
      </c>
      <c r="C15" s="11">
        <v>69.2</v>
      </c>
      <c r="D15" s="11">
        <v>95.5</v>
      </c>
      <c r="E15" s="11">
        <v>83.3</v>
      </c>
      <c r="F15" s="107">
        <v>84.2</v>
      </c>
      <c r="G15" s="11">
        <v>76.900000000000006</v>
      </c>
      <c r="H15" s="11">
        <v>78.3</v>
      </c>
      <c r="I15" s="11">
        <v>88.7</v>
      </c>
      <c r="J15" s="12">
        <v>79.900000000000006</v>
      </c>
    </row>
    <row r="16" spans="1:10" ht="15" x14ac:dyDescent="0.25">
      <c r="A16" s="77">
        <v>11</v>
      </c>
      <c r="B16" s="18" t="s">
        <v>197</v>
      </c>
      <c r="C16" s="11">
        <v>1175.3</v>
      </c>
      <c r="D16" s="11">
        <v>1163.2</v>
      </c>
      <c r="E16" s="11">
        <v>1173.2</v>
      </c>
      <c r="F16" s="107">
        <v>1147.9000000000001</v>
      </c>
      <c r="G16" s="11">
        <v>1200.9000000000001</v>
      </c>
      <c r="H16" s="11">
        <v>1208.3</v>
      </c>
      <c r="I16" s="11">
        <v>1100.0999999999999</v>
      </c>
      <c r="J16" s="12">
        <v>1134.8</v>
      </c>
    </row>
    <row r="17" spans="1:10" ht="15" x14ac:dyDescent="0.25">
      <c r="A17" s="77">
        <v>12</v>
      </c>
      <c r="B17" s="19" t="s">
        <v>198</v>
      </c>
      <c r="C17" s="11">
        <v>262.89999999999998</v>
      </c>
      <c r="D17" s="11">
        <v>232.5</v>
      </c>
      <c r="E17" s="11">
        <v>155.6</v>
      </c>
      <c r="F17" s="107">
        <v>157.30000000000001</v>
      </c>
      <c r="G17" s="11">
        <v>166.8</v>
      </c>
      <c r="H17" s="11">
        <v>157.5</v>
      </c>
      <c r="I17" s="11">
        <v>157.30000000000001</v>
      </c>
      <c r="J17" s="12">
        <v>168.9</v>
      </c>
    </row>
    <row r="18" spans="1:10" ht="15" x14ac:dyDescent="0.25">
      <c r="A18" s="77">
        <v>13</v>
      </c>
      <c r="B18" s="19" t="s">
        <v>212</v>
      </c>
      <c r="C18" s="11">
        <v>912.3</v>
      </c>
      <c r="D18" s="11">
        <v>930.7</v>
      </c>
      <c r="E18" s="11">
        <v>1017.6</v>
      </c>
      <c r="F18" s="107">
        <v>990.6</v>
      </c>
      <c r="G18" s="11">
        <v>1034.0999999999999</v>
      </c>
      <c r="H18" s="11">
        <v>1050.8</v>
      </c>
      <c r="I18" s="11">
        <v>942.8</v>
      </c>
      <c r="J18" s="12">
        <v>965.9</v>
      </c>
    </row>
    <row r="19" spans="1:10" ht="15" x14ac:dyDescent="0.25">
      <c r="A19" s="77">
        <v>14</v>
      </c>
      <c r="B19" s="20" t="s">
        <v>161</v>
      </c>
      <c r="C19" s="11">
        <v>690.7</v>
      </c>
      <c r="D19" s="11">
        <v>681.2</v>
      </c>
      <c r="E19" s="11">
        <v>196.8</v>
      </c>
      <c r="F19" s="107">
        <v>82.6</v>
      </c>
      <c r="G19" s="11">
        <v>514.6</v>
      </c>
      <c r="H19" s="11">
        <v>404</v>
      </c>
      <c r="I19" s="11">
        <v>499</v>
      </c>
      <c r="J19" s="12">
        <v>512.9</v>
      </c>
    </row>
    <row r="20" spans="1:10" ht="13.5" customHeight="1" x14ac:dyDescent="0.25">
      <c r="A20" s="77">
        <v>15</v>
      </c>
      <c r="B20" s="20" t="s">
        <v>199</v>
      </c>
      <c r="C20" s="11">
        <v>221.7</v>
      </c>
      <c r="D20" s="11">
        <v>249.5</v>
      </c>
      <c r="E20" s="11">
        <v>820.8</v>
      </c>
      <c r="F20" s="107">
        <v>908.1</v>
      </c>
      <c r="G20" s="11">
        <v>519.5</v>
      </c>
      <c r="H20" s="11">
        <v>646.79999999999995</v>
      </c>
      <c r="I20" s="11">
        <v>443.7</v>
      </c>
      <c r="J20" s="12">
        <v>453</v>
      </c>
    </row>
    <row r="21" spans="1:10" ht="15" x14ac:dyDescent="0.25">
      <c r="A21" s="77"/>
      <c r="B21" s="21" t="s">
        <v>34</v>
      </c>
      <c r="C21" s="176"/>
      <c r="D21" s="176"/>
      <c r="E21" s="176"/>
      <c r="F21" s="206"/>
      <c r="G21" s="176"/>
      <c r="H21" s="176"/>
      <c r="I21" s="176"/>
      <c r="J21" s="200"/>
    </row>
    <row r="22" spans="1:10" ht="15" x14ac:dyDescent="0.25">
      <c r="A22" s="77">
        <v>16</v>
      </c>
      <c r="B22" s="17" t="s">
        <v>200</v>
      </c>
      <c r="C22" s="11">
        <v>1248.8</v>
      </c>
      <c r="D22" s="11">
        <v>1265.4000000000001</v>
      </c>
      <c r="E22" s="11">
        <v>1156.9000000000001</v>
      </c>
      <c r="F22" s="107">
        <v>1163</v>
      </c>
      <c r="G22" s="11">
        <v>1178.0999999999999</v>
      </c>
      <c r="H22" s="11">
        <v>1163.4000000000001</v>
      </c>
      <c r="I22" s="11">
        <v>1097</v>
      </c>
      <c r="J22" s="12">
        <v>1124.3</v>
      </c>
    </row>
    <row r="23" spans="1:10" ht="15" x14ac:dyDescent="0.25">
      <c r="A23" s="77">
        <v>17</v>
      </c>
      <c r="B23" s="17" t="s">
        <v>201</v>
      </c>
      <c r="C23" s="11">
        <v>985.8</v>
      </c>
      <c r="D23" s="11">
        <v>1032.9000000000001</v>
      </c>
      <c r="E23" s="11">
        <v>1001.2</v>
      </c>
      <c r="F23" s="107">
        <v>1005.7</v>
      </c>
      <c r="G23" s="11">
        <v>1011.3</v>
      </c>
      <c r="H23" s="11">
        <v>1005.9</v>
      </c>
      <c r="I23" s="11">
        <v>939.7</v>
      </c>
      <c r="J23" s="12">
        <v>955.4</v>
      </c>
    </row>
    <row r="24" spans="1:10" ht="15" x14ac:dyDescent="0.25">
      <c r="A24" s="77">
        <v>18</v>
      </c>
      <c r="B24" s="17" t="s">
        <v>165</v>
      </c>
      <c r="C24" s="11">
        <v>-0.9</v>
      </c>
      <c r="D24" s="11">
        <v>-48.9</v>
      </c>
      <c r="E24" s="11">
        <v>-51.5</v>
      </c>
      <c r="F24" s="107">
        <v>-84.8</v>
      </c>
      <c r="G24" s="11">
        <v>-42.1</v>
      </c>
      <c r="H24" s="11">
        <v>-15.2</v>
      </c>
      <c r="I24" s="11">
        <v>-15.5</v>
      </c>
      <c r="J24" s="12">
        <v>-4.4000000000000004</v>
      </c>
    </row>
    <row r="25" spans="1:10" ht="15" x14ac:dyDescent="0.25">
      <c r="A25" s="77">
        <v>19</v>
      </c>
      <c r="B25" s="17" t="s">
        <v>166</v>
      </c>
      <c r="C25" s="11">
        <v>-72.599999999999994</v>
      </c>
      <c r="D25" s="11">
        <v>-53.3</v>
      </c>
      <c r="E25" s="11">
        <v>67.900000000000006</v>
      </c>
      <c r="F25" s="108">
        <v>69.7</v>
      </c>
      <c r="G25" s="11">
        <v>64.900000000000006</v>
      </c>
      <c r="H25" s="11">
        <v>60.1</v>
      </c>
      <c r="I25" s="11">
        <v>18.600000000000001</v>
      </c>
      <c r="J25" s="48">
        <v>14.8</v>
      </c>
    </row>
    <row r="26" spans="1:10" ht="15" x14ac:dyDescent="0.25">
      <c r="A26" s="77"/>
      <c r="B26" s="328" t="s">
        <v>133</v>
      </c>
      <c r="C26" s="329"/>
      <c r="D26" s="329"/>
      <c r="E26" s="329"/>
      <c r="F26" s="329"/>
      <c r="G26" s="329"/>
      <c r="H26" s="329"/>
      <c r="I26" s="329"/>
      <c r="J26" s="330"/>
    </row>
    <row r="27" spans="1:10" ht="15" customHeight="1" x14ac:dyDescent="0.25">
      <c r="A27" s="85">
        <v>20</v>
      </c>
      <c r="B27" s="23" t="s">
        <v>202</v>
      </c>
      <c r="C27" s="42">
        <v>8841</v>
      </c>
      <c r="D27" s="42">
        <v>9014.2000000000007</v>
      </c>
      <c r="E27" s="42">
        <v>9188.5</v>
      </c>
      <c r="F27" s="106">
        <v>9101.9</v>
      </c>
      <c r="G27" s="42">
        <v>9242.7999999999993</v>
      </c>
      <c r="H27" s="42">
        <v>9298.6</v>
      </c>
      <c r="I27" s="42">
        <v>9381.5</v>
      </c>
      <c r="J27" s="47">
        <v>9446.5</v>
      </c>
    </row>
    <row r="28" spans="1:10" ht="15" customHeight="1" x14ac:dyDescent="0.25">
      <c r="A28" s="85">
        <v>21</v>
      </c>
      <c r="B28" s="16" t="s">
        <v>203</v>
      </c>
      <c r="C28" s="11">
        <v>1413.8</v>
      </c>
      <c r="D28" s="11">
        <v>1455.7</v>
      </c>
      <c r="E28" s="11">
        <v>1505.7</v>
      </c>
      <c r="F28" s="107">
        <v>1497.2</v>
      </c>
      <c r="G28" s="11">
        <v>1512.8</v>
      </c>
      <c r="H28" s="11">
        <v>1529.6</v>
      </c>
      <c r="I28" s="11">
        <v>1551.6</v>
      </c>
      <c r="J28" s="12">
        <v>1574.1</v>
      </c>
    </row>
    <row r="29" spans="1:10" ht="15" customHeight="1" x14ac:dyDescent="0.25">
      <c r="A29" s="85">
        <v>22</v>
      </c>
      <c r="B29" s="16" t="s">
        <v>204</v>
      </c>
      <c r="C29" s="11">
        <v>7427.2</v>
      </c>
      <c r="D29" s="11">
        <v>7558.5</v>
      </c>
      <c r="E29" s="11">
        <v>7682.8</v>
      </c>
      <c r="F29" s="107">
        <v>7604.7</v>
      </c>
      <c r="G29" s="11">
        <v>7729.9</v>
      </c>
      <c r="H29" s="11">
        <v>7769</v>
      </c>
      <c r="I29" s="11">
        <v>7829.9</v>
      </c>
      <c r="J29" s="12">
        <v>7872.4</v>
      </c>
    </row>
    <row r="30" spans="1:10" ht="15" x14ac:dyDescent="0.25">
      <c r="A30" s="77"/>
      <c r="B30" s="328" t="s">
        <v>205</v>
      </c>
      <c r="C30" s="329"/>
      <c r="D30" s="329"/>
      <c r="E30" s="329"/>
      <c r="F30" s="329"/>
      <c r="G30" s="329"/>
      <c r="H30" s="329"/>
      <c r="I30" s="329"/>
      <c r="J30" s="330"/>
    </row>
    <row r="31" spans="1:10" ht="15" x14ac:dyDescent="0.25">
      <c r="A31" s="77"/>
      <c r="B31" s="21" t="s">
        <v>235</v>
      </c>
      <c r="C31" s="170"/>
      <c r="D31" s="170"/>
      <c r="E31" s="197"/>
      <c r="F31" s="170"/>
      <c r="G31" s="170"/>
      <c r="H31" s="170"/>
      <c r="I31" s="170"/>
      <c r="J31" s="197"/>
    </row>
    <row r="32" spans="1:10" ht="15" customHeight="1" x14ac:dyDescent="0.25">
      <c r="A32" s="85">
        <v>23</v>
      </c>
      <c r="B32" s="22" t="s">
        <v>236</v>
      </c>
      <c r="C32" s="109">
        <v>1.0449999999999999</v>
      </c>
      <c r="D32" s="109">
        <v>1.0660000000000001</v>
      </c>
      <c r="E32" s="109">
        <v>1.095</v>
      </c>
      <c r="F32" s="110">
        <v>1.099</v>
      </c>
      <c r="G32" s="109">
        <v>1.0960000000000001</v>
      </c>
      <c r="H32" s="109">
        <v>1.097</v>
      </c>
      <c r="I32" s="109">
        <v>1.097</v>
      </c>
      <c r="J32" s="111">
        <v>1.103</v>
      </c>
    </row>
    <row r="33" spans="1:10" ht="15" x14ac:dyDescent="0.25">
      <c r="A33" s="77">
        <v>24</v>
      </c>
      <c r="B33" s="17" t="s">
        <v>206</v>
      </c>
      <c r="C33" s="112">
        <v>0.61399999999999999</v>
      </c>
      <c r="D33" s="112">
        <v>0.63200000000000001</v>
      </c>
      <c r="E33" s="112">
        <v>0.65400000000000003</v>
      </c>
      <c r="F33" s="113">
        <v>0.65800000000000003</v>
      </c>
      <c r="G33" s="112">
        <v>0.65300000000000002</v>
      </c>
      <c r="H33" s="112">
        <v>0.65100000000000002</v>
      </c>
      <c r="I33" s="112">
        <v>0.66300000000000003</v>
      </c>
      <c r="J33" s="114">
        <v>0.66700000000000004</v>
      </c>
    </row>
    <row r="34" spans="1:10" ht="15" x14ac:dyDescent="0.25">
      <c r="A34" s="77">
        <v>25</v>
      </c>
      <c r="B34" s="17" t="s">
        <v>207</v>
      </c>
      <c r="C34" s="112">
        <v>0.29799999999999999</v>
      </c>
      <c r="D34" s="112">
        <v>0.30499999999999999</v>
      </c>
      <c r="E34" s="112">
        <v>0.314</v>
      </c>
      <c r="F34" s="113">
        <v>0.315</v>
      </c>
      <c r="G34" s="112">
        <v>0.313</v>
      </c>
      <c r="H34" s="112">
        <v>0.316</v>
      </c>
      <c r="I34" s="112">
        <v>0.317</v>
      </c>
      <c r="J34" s="114">
        <v>0.316</v>
      </c>
    </row>
    <row r="35" spans="1:10" ht="15" x14ac:dyDescent="0.25">
      <c r="A35" s="77">
        <v>26</v>
      </c>
      <c r="B35" s="18" t="s">
        <v>163</v>
      </c>
      <c r="C35" s="112">
        <v>0.16200000000000001</v>
      </c>
      <c r="D35" s="112">
        <v>0.16600000000000001</v>
      </c>
      <c r="E35" s="112">
        <v>0.17100000000000001</v>
      </c>
      <c r="F35" s="113">
        <v>0.17199999999999999</v>
      </c>
      <c r="G35" s="112">
        <v>0.17199999999999999</v>
      </c>
      <c r="H35" s="112">
        <v>0.17299999999999999</v>
      </c>
      <c r="I35" s="112">
        <v>0.17399999999999999</v>
      </c>
      <c r="J35" s="114">
        <v>0.17499999999999999</v>
      </c>
    </row>
    <row r="36" spans="1:10" ht="15" x14ac:dyDescent="0.25">
      <c r="A36" s="77">
        <v>27</v>
      </c>
      <c r="B36" s="18" t="s">
        <v>208</v>
      </c>
      <c r="C36" s="112">
        <v>9.8000000000000004E-2</v>
      </c>
      <c r="D36" s="112">
        <v>0.10299999999999999</v>
      </c>
      <c r="E36" s="112">
        <v>0.104</v>
      </c>
      <c r="F36" s="113">
        <v>0.105</v>
      </c>
      <c r="G36" s="112">
        <v>0.10299999999999999</v>
      </c>
      <c r="H36" s="112">
        <v>0.104</v>
      </c>
      <c r="I36" s="112">
        <v>0.105</v>
      </c>
      <c r="J36" s="114">
        <v>0.104</v>
      </c>
    </row>
    <row r="37" spans="1:10" ht="15" x14ac:dyDescent="0.25">
      <c r="A37" s="77">
        <v>28</v>
      </c>
      <c r="B37" s="18" t="s">
        <v>54</v>
      </c>
      <c r="C37" s="112">
        <v>3.7999999999999999E-2</v>
      </c>
      <c r="D37" s="112">
        <v>3.5000000000000003E-2</v>
      </c>
      <c r="E37" s="112">
        <v>3.7999999999999999E-2</v>
      </c>
      <c r="F37" s="113">
        <v>3.7999999999999999E-2</v>
      </c>
      <c r="G37" s="112">
        <v>3.7999999999999999E-2</v>
      </c>
      <c r="H37" s="112">
        <v>3.7999999999999999E-2</v>
      </c>
      <c r="I37" s="112">
        <v>3.7999999999999999E-2</v>
      </c>
      <c r="J37" s="114">
        <v>3.6999999999999998E-2</v>
      </c>
    </row>
    <row r="38" spans="1:10" ht="30" x14ac:dyDescent="0.25">
      <c r="A38" s="77">
        <v>29</v>
      </c>
      <c r="B38" s="17" t="s">
        <v>237</v>
      </c>
      <c r="C38" s="112">
        <v>0.13300000000000001</v>
      </c>
      <c r="D38" s="112">
        <v>0.129</v>
      </c>
      <c r="E38" s="112">
        <v>0.128</v>
      </c>
      <c r="F38" s="113">
        <v>0.126</v>
      </c>
      <c r="G38" s="112">
        <v>0.13</v>
      </c>
      <c r="H38" s="112">
        <v>0.13</v>
      </c>
      <c r="I38" s="112">
        <v>0.11700000000000001</v>
      </c>
      <c r="J38" s="114">
        <v>0.12</v>
      </c>
    </row>
    <row r="39" spans="1:10" ht="15" x14ac:dyDescent="0.25">
      <c r="A39" s="77">
        <v>30</v>
      </c>
      <c r="B39" s="18" t="s">
        <v>198</v>
      </c>
      <c r="C39" s="112">
        <v>0.03</v>
      </c>
      <c r="D39" s="112">
        <v>2.5999999999999999E-2</v>
      </c>
      <c r="E39" s="112">
        <v>1.7000000000000001E-2</v>
      </c>
      <c r="F39" s="113">
        <v>1.7000000000000001E-2</v>
      </c>
      <c r="G39" s="112">
        <v>1.7999999999999999E-2</v>
      </c>
      <c r="H39" s="112">
        <v>1.7000000000000001E-2</v>
      </c>
      <c r="I39" s="112">
        <v>1.7000000000000001E-2</v>
      </c>
      <c r="J39" s="114">
        <v>1.7999999999999999E-2</v>
      </c>
    </row>
    <row r="40" spans="1:10" ht="15" customHeight="1" x14ac:dyDescent="0.25">
      <c r="A40" s="86">
        <v>31</v>
      </c>
      <c r="B40" s="18" t="s">
        <v>212</v>
      </c>
      <c r="C40" s="112">
        <v>0.10299999999999999</v>
      </c>
      <c r="D40" s="112">
        <v>0.10299999999999999</v>
      </c>
      <c r="E40" s="112">
        <v>0.111</v>
      </c>
      <c r="F40" s="115">
        <v>0.109</v>
      </c>
      <c r="G40" s="112">
        <v>0.112</v>
      </c>
      <c r="H40" s="112">
        <v>0.113</v>
      </c>
      <c r="I40" s="112">
        <v>0.1</v>
      </c>
      <c r="J40" s="116">
        <v>0.10199999999999999</v>
      </c>
    </row>
    <row r="41" spans="1:10" ht="15" x14ac:dyDescent="0.25">
      <c r="A41" s="258" t="s">
        <v>147</v>
      </c>
      <c r="B41" s="258"/>
      <c r="C41" s="258"/>
      <c r="D41" s="258"/>
      <c r="E41" s="258"/>
      <c r="F41" s="258"/>
      <c r="G41" s="258"/>
      <c r="H41" s="258"/>
      <c r="I41" s="258"/>
      <c r="J41" s="258"/>
    </row>
    <row r="42" spans="1:10" s="163" customFormat="1" ht="27.9" customHeight="1" x14ac:dyDescent="0.25">
      <c r="A42" s="243" t="s">
        <v>209</v>
      </c>
      <c r="B42" s="243"/>
      <c r="C42" s="243"/>
      <c r="D42" s="243"/>
      <c r="E42" s="243"/>
      <c r="F42" s="243"/>
      <c r="G42" s="243"/>
      <c r="H42" s="243"/>
      <c r="I42" s="243"/>
      <c r="J42" s="243"/>
    </row>
    <row r="43" spans="1:10" ht="27.9" customHeight="1" x14ac:dyDescent="0.25">
      <c r="A43" s="323" t="s">
        <v>238</v>
      </c>
      <c r="B43" s="323"/>
      <c r="C43" s="323"/>
      <c r="D43" s="323"/>
      <c r="E43" s="323"/>
      <c r="F43" s="323"/>
      <c r="G43" s="323"/>
      <c r="H43" s="323"/>
      <c r="I43" s="323"/>
      <c r="J43" s="323"/>
    </row>
    <row r="44" spans="1:10" ht="15" customHeight="1" x14ac:dyDescent="0.3">
      <c r="A44" s="327" t="s">
        <v>210</v>
      </c>
      <c r="B44" s="327"/>
      <c r="C44" s="327"/>
      <c r="D44" s="327"/>
      <c r="E44" s="327"/>
      <c r="F44" s="327"/>
      <c r="G44" s="327"/>
      <c r="H44" s="327"/>
      <c r="I44" s="327"/>
      <c r="J44" s="327"/>
    </row>
    <row r="45" spans="1:10" ht="15" customHeight="1" x14ac:dyDescent="0.3">
      <c r="A45" s="327" t="s">
        <v>211</v>
      </c>
      <c r="B45" s="327"/>
      <c r="C45" s="327"/>
      <c r="D45" s="327"/>
      <c r="E45" s="327"/>
      <c r="F45" s="327"/>
      <c r="G45" s="327"/>
      <c r="H45" s="327"/>
      <c r="I45" s="327"/>
      <c r="J45" s="327"/>
    </row>
    <row r="46" spans="1:10" x14ac:dyDescent="0.3">
      <c r="A46" s="327" t="s">
        <v>192</v>
      </c>
      <c r="B46" s="327"/>
      <c r="C46" s="327"/>
      <c r="D46" s="327"/>
      <c r="E46" s="327"/>
      <c r="F46" s="327"/>
      <c r="G46" s="327"/>
      <c r="H46" s="327"/>
      <c r="I46" s="327"/>
      <c r="J46" s="327"/>
    </row>
    <row r="47" spans="1:10" x14ac:dyDescent="0.3">
      <c r="A47" s="244" t="s">
        <v>112</v>
      </c>
      <c r="B47" s="244"/>
      <c r="C47" s="244"/>
      <c r="D47" s="244"/>
      <c r="E47" s="244"/>
      <c r="F47" s="244"/>
      <c r="G47" s="244"/>
      <c r="H47" s="244"/>
      <c r="I47" s="244"/>
      <c r="J47" s="244"/>
    </row>
    <row r="48" spans="1:10" x14ac:dyDescent="0.3">
      <c r="B48" s="72"/>
    </row>
    <row r="49" spans="2:2" x14ac:dyDescent="0.3">
      <c r="B49" s="72"/>
    </row>
    <row r="50" spans="2:2" x14ac:dyDescent="0.3">
      <c r="B50" s="72"/>
    </row>
    <row r="51" spans="2:2" x14ac:dyDescent="0.3">
      <c r="B51" s="72"/>
    </row>
    <row r="52" spans="2:2" x14ac:dyDescent="0.3">
      <c r="B52" s="72"/>
    </row>
    <row r="53" spans="2:2" x14ac:dyDescent="0.3">
      <c r="B53" s="72"/>
    </row>
    <row r="54" spans="2:2" x14ac:dyDescent="0.3">
      <c r="B54" s="72"/>
    </row>
    <row r="55" spans="2:2" x14ac:dyDescent="0.3">
      <c r="B55" s="72"/>
    </row>
    <row r="56" spans="2:2" x14ac:dyDescent="0.3">
      <c r="B56" s="72"/>
    </row>
    <row r="57" spans="2:2" x14ac:dyDescent="0.3">
      <c r="B57" s="72"/>
    </row>
    <row r="58" spans="2:2" x14ac:dyDescent="0.3">
      <c r="B58" s="72"/>
    </row>
    <row r="59" spans="2:2" x14ac:dyDescent="0.3">
      <c r="B59" s="72"/>
    </row>
    <row r="60" spans="2:2" x14ac:dyDescent="0.3">
      <c r="B60" s="72"/>
    </row>
    <row r="61" spans="2:2" x14ac:dyDescent="0.3">
      <c r="B61" s="72"/>
    </row>
  </sheetData>
  <mergeCells count="18">
    <mergeCell ref="A44:J44"/>
    <mergeCell ref="A45:J45"/>
    <mergeCell ref="A46:J46"/>
    <mergeCell ref="A47:J47"/>
    <mergeCell ref="B26:J26"/>
    <mergeCell ref="B30:J30"/>
    <mergeCell ref="A1:J1"/>
    <mergeCell ref="A2:A4"/>
    <mergeCell ref="A41:J41"/>
    <mergeCell ref="A42:J42"/>
    <mergeCell ref="A43:J43"/>
    <mergeCell ref="B5:J5"/>
    <mergeCell ref="C2:C4"/>
    <mergeCell ref="D2:D4"/>
    <mergeCell ref="E2:E4"/>
    <mergeCell ref="F2:J2"/>
    <mergeCell ref="F3:H3"/>
    <mergeCell ref="I3:J3"/>
  </mergeCells>
  <pageMargins left="0.25" right="0.25" top="0.75" bottom="0.75" header="0.3" footer="0.3"/>
  <pageSetup scale="71" orientation="landscape"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showGridLines="0" zoomScale="85" zoomScaleNormal="85" workbookViewId="0">
      <selection sqref="A1:U1"/>
    </sheetView>
  </sheetViews>
  <sheetFormatPr defaultColWidth="7.44140625" defaultRowHeight="14.4" x14ac:dyDescent="0.3"/>
  <cols>
    <col min="1" max="1" width="4.6640625" customWidth="1"/>
    <col min="2" max="2" width="44.6640625" style="8" customWidth="1"/>
    <col min="3" max="3" width="8.6640625" style="6" customWidth="1"/>
    <col min="4" max="7" width="8.6640625" style="8" customWidth="1"/>
    <col min="8" max="23" width="8.88671875" style="8" customWidth="1"/>
  </cols>
  <sheetData>
    <row r="1" spans="1:23" ht="21" customHeight="1" x14ac:dyDescent="0.35">
      <c r="A1" s="331" t="s">
        <v>130</v>
      </c>
      <c r="B1" s="331"/>
      <c r="C1" s="331"/>
      <c r="D1" s="331"/>
      <c r="E1" s="331"/>
      <c r="F1" s="331"/>
      <c r="G1" s="331"/>
      <c r="H1" s="331"/>
      <c r="I1" s="331"/>
      <c r="J1" s="331"/>
      <c r="K1" s="331"/>
      <c r="L1" s="331"/>
      <c r="M1" s="331"/>
      <c r="N1" s="331"/>
      <c r="O1" s="331"/>
      <c r="P1" s="331"/>
      <c r="Q1" s="331"/>
      <c r="R1" s="331"/>
      <c r="S1" s="331"/>
      <c r="T1" s="331"/>
      <c r="U1" s="331"/>
      <c r="V1" s="71"/>
      <c r="W1" s="71"/>
    </row>
    <row r="2" spans="1:23" ht="21" customHeight="1" x14ac:dyDescent="0.35">
      <c r="A2" s="292"/>
      <c r="B2" s="292"/>
      <c r="C2" s="292"/>
      <c r="D2" s="292"/>
      <c r="E2" s="292"/>
      <c r="F2" s="292"/>
      <c r="G2" s="292"/>
      <c r="H2" s="292"/>
      <c r="I2" s="292"/>
      <c r="J2" s="292"/>
      <c r="K2" s="292"/>
      <c r="L2" s="292"/>
      <c r="M2" s="292"/>
      <c r="N2" s="292"/>
      <c r="O2" s="292"/>
      <c r="P2" s="292"/>
      <c r="Q2" s="292"/>
      <c r="R2" s="292"/>
      <c r="S2" s="292"/>
      <c r="T2" s="292"/>
      <c r="U2" s="292"/>
    </row>
    <row r="3" spans="1:23" ht="16.2" customHeight="1" x14ac:dyDescent="0.3">
      <c r="A3" s="279" t="s">
        <v>111</v>
      </c>
      <c r="B3" s="184"/>
      <c r="C3" s="245">
        <v>2016</v>
      </c>
      <c r="D3" s="245">
        <v>2017</v>
      </c>
      <c r="E3" s="245">
        <v>2018</v>
      </c>
      <c r="F3" s="248" t="s">
        <v>139</v>
      </c>
      <c r="G3" s="249" t="s">
        <v>139</v>
      </c>
      <c r="H3" s="249" t="s">
        <v>139</v>
      </c>
      <c r="I3" s="249" t="s">
        <v>139</v>
      </c>
      <c r="J3" s="249" t="s">
        <v>139</v>
      </c>
      <c r="K3" s="249" t="s">
        <v>139</v>
      </c>
      <c r="L3" s="249" t="s">
        <v>139</v>
      </c>
      <c r="M3" s="249" t="s">
        <v>139</v>
      </c>
      <c r="N3" s="249" t="s">
        <v>139</v>
      </c>
      <c r="O3" s="249" t="s">
        <v>139</v>
      </c>
      <c r="P3" s="249" t="s">
        <v>139</v>
      </c>
      <c r="Q3" s="249" t="s">
        <v>139</v>
      </c>
      <c r="R3" s="249" t="s">
        <v>139</v>
      </c>
      <c r="S3" s="249" t="s">
        <v>139</v>
      </c>
      <c r="T3" s="249" t="s">
        <v>139</v>
      </c>
      <c r="U3" s="250" t="s">
        <v>139</v>
      </c>
    </row>
    <row r="4" spans="1:23" x14ac:dyDescent="0.3">
      <c r="A4" s="333" t="s">
        <v>111</v>
      </c>
      <c r="B4" s="188"/>
      <c r="C4" s="246">
        <v>2016</v>
      </c>
      <c r="D4" s="246">
        <v>2017</v>
      </c>
      <c r="E4" s="246">
        <v>2018</v>
      </c>
      <c r="F4" s="251">
        <v>2015</v>
      </c>
      <c r="G4" s="252">
        <v>2015</v>
      </c>
      <c r="H4" s="251">
        <v>2016</v>
      </c>
      <c r="I4" s="253">
        <v>2016</v>
      </c>
      <c r="J4" s="253">
        <v>2016</v>
      </c>
      <c r="K4" s="252">
        <v>2016</v>
      </c>
      <c r="L4" s="251">
        <v>2017</v>
      </c>
      <c r="M4" s="253">
        <v>2017</v>
      </c>
      <c r="N4" s="253">
        <v>2017</v>
      </c>
      <c r="O4" s="252">
        <v>2017</v>
      </c>
      <c r="P4" s="254">
        <v>2018</v>
      </c>
      <c r="Q4" s="255">
        <v>2018</v>
      </c>
      <c r="R4" s="255">
        <v>2018</v>
      </c>
      <c r="S4" s="256">
        <v>2018</v>
      </c>
      <c r="T4" s="254">
        <v>2019</v>
      </c>
      <c r="U4" s="256">
        <v>2019</v>
      </c>
    </row>
    <row r="5" spans="1:23" s="13" customFormat="1" ht="16.2" x14ac:dyDescent="0.3">
      <c r="A5" s="280" t="s">
        <v>111</v>
      </c>
      <c r="B5" s="211"/>
      <c r="C5" s="247">
        <v>2016</v>
      </c>
      <c r="D5" s="247">
        <v>2017</v>
      </c>
      <c r="E5" s="247">
        <v>2018</v>
      </c>
      <c r="F5" s="117" t="s">
        <v>115</v>
      </c>
      <c r="G5" s="117" t="s">
        <v>114</v>
      </c>
      <c r="H5" s="117" t="s">
        <v>117</v>
      </c>
      <c r="I5" s="117" t="s">
        <v>116</v>
      </c>
      <c r="J5" s="117" t="s">
        <v>115</v>
      </c>
      <c r="K5" s="117" t="s">
        <v>114</v>
      </c>
      <c r="L5" s="117" t="s">
        <v>117</v>
      </c>
      <c r="M5" s="117" t="s">
        <v>116</v>
      </c>
      <c r="N5" s="117" t="s">
        <v>115</v>
      </c>
      <c r="O5" s="117" t="s">
        <v>114</v>
      </c>
      <c r="P5" s="117" t="s">
        <v>117</v>
      </c>
      <c r="Q5" s="120" t="s">
        <v>116</v>
      </c>
      <c r="R5" s="117" t="s">
        <v>115</v>
      </c>
      <c r="S5" s="117" t="s">
        <v>114</v>
      </c>
      <c r="T5" s="117" t="s">
        <v>117</v>
      </c>
      <c r="U5" s="117" t="s">
        <v>213</v>
      </c>
    </row>
    <row r="6" spans="1:23" s="13" customFormat="1" ht="15" x14ac:dyDescent="0.25">
      <c r="A6" s="87"/>
      <c r="B6" s="337" t="s">
        <v>6</v>
      </c>
      <c r="C6" s="338"/>
      <c r="D6" s="338"/>
      <c r="E6" s="338"/>
      <c r="F6" s="338"/>
      <c r="G6" s="338"/>
      <c r="H6" s="338"/>
      <c r="I6" s="338"/>
      <c r="J6" s="338"/>
      <c r="K6" s="338"/>
      <c r="L6" s="338"/>
      <c r="M6" s="338"/>
      <c r="N6" s="338"/>
      <c r="O6" s="338"/>
      <c r="P6" s="338"/>
      <c r="Q6" s="338"/>
      <c r="R6" s="338"/>
      <c r="S6" s="338"/>
      <c r="T6" s="338"/>
      <c r="U6" s="339"/>
    </row>
    <row r="7" spans="1:23" ht="30" x14ac:dyDescent="0.25">
      <c r="A7" s="88"/>
      <c r="B7" s="58" t="s">
        <v>239</v>
      </c>
      <c r="F7" s="191"/>
      <c r="G7" s="172"/>
      <c r="H7" s="171"/>
      <c r="I7" s="171"/>
      <c r="J7" s="171"/>
      <c r="K7" s="171"/>
      <c r="L7" s="171"/>
      <c r="M7" s="171"/>
      <c r="N7" s="171"/>
      <c r="O7" s="171"/>
      <c r="P7" s="171"/>
      <c r="Q7" s="171"/>
      <c r="R7" s="171"/>
      <c r="S7" s="171"/>
      <c r="T7" s="171"/>
      <c r="U7" s="198"/>
    </row>
    <row r="8" spans="1:23" ht="15" x14ac:dyDescent="0.25">
      <c r="A8" s="88">
        <v>1</v>
      </c>
      <c r="B8" s="59" t="s">
        <v>16</v>
      </c>
      <c r="C8" s="7">
        <v>1.6</v>
      </c>
      <c r="D8" s="7">
        <v>2.4</v>
      </c>
      <c r="E8" s="7">
        <v>2.9</v>
      </c>
      <c r="F8" s="68">
        <v>1.3</v>
      </c>
      <c r="G8" s="69">
        <v>0.1</v>
      </c>
      <c r="H8" s="7">
        <v>2</v>
      </c>
      <c r="I8" s="7">
        <v>1.9</v>
      </c>
      <c r="J8" s="7">
        <v>2.2000000000000002</v>
      </c>
      <c r="K8" s="7">
        <v>2</v>
      </c>
      <c r="L8" s="7">
        <v>2.2999999999999998</v>
      </c>
      <c r="M8" s="7">
        <v>2.2000000000000002</v>
      </c>
      <c r="N8" s="7">
        <v>3.2</v>
      </c>
      <c r="O8" s="7">
        <v>3.5</v>
      </c>
      <c r="P8" s="7">
        <v>2.5</v>
      </c>
      <c r="Q8" s="7">
        <v>3.5</v>
      </c>
      <c r="R8" s="7">
        <v>2.9</v>
      </c>
      <c r="S8" s="7">
        <v>1.1000000000000001</v>
      </c>
      <c r="T8" s="7">
        <v>3.1</v>
      </c>
      <c r="U8" s="52">
        <v>2</v>
      </c>
    </row>
    <row r="9" spans="1:23" ht="15" x14ac:dyDescent="0.25">
      <c r="A9" s="88">
        <v>2</v>
      </c>
      <c r="B9" s="59" t="s">
        <v>19</v>
      </c>
      <c r="C9" s="7">
        <v>1.3</v>
      </c>
      <c r="D9" s="7">
        <v>3.8</v>
      </c>
      <c r="E9" s="7">
        <v>5</v>
      </c>
      <c r="F9" s="68">
        <v>1</v>
      </c>
      <c r="G9" s="69">
        <v>-1.5</v>
      </c>
      <c r="H9" s="7">
        <v>2.1</v>
      </c>
      <c r="I9" s="7">
        <v>1.7</v>
      </c>
      <c r="J9" s="7">
        <v>2.2000000000000002</v>
      </c>
      <c r="K9" s="7">
        <v>2.1</v>
      </c>
      <c r="L9" s="7">
        <v>2.5</v>
      </c>
      <c r="M9" s="7">
        <v>5.8</v>
      </c>
      <c r="N9" s="7">
        <v>8.8000000000000007</v>
      </c>
      <c r="O9" s="7">
        <v>3.7</v>
      </c>
      <c r="P9" s="7">
        <v>4</v>
      </c>
      <c r="Q9" s="7">
        <v>5.3</v>
      </c>
      <c r="R9" s="7">
        <v>4.8</v>
      </c>
      <c r="S9" s="7">
        <v>4.8</v>
      </c>
      <c r="T9" s="7">
        <v>7.3</v>
      </c>
      <c r="U9" s="52">
        <v>2.1</v>
      </c>
    </row>
    <row r="10" spans="1:23" ht="15" x14ac:dyDescent="0.25">
      <c r="A10" s="88">
        <v>3</v>
      </c>
      <c r="B10" s="59" t="s">
        <v>13</v>
      </c>
      <c r="C10" s="7">
        <v>1.9</v>
      </c>
      <c r="D10" s="7">
        <v>1.6</v>
      </c>
      <c r="E10" s="7">
        <v>2.2000000000000002</v>
      </c>
      <c r="F10" s="68">
        <v>1.8</v>
      </c>
      <c r="G10" s="69">
        <v>2.1</v>
      </c>
      <c r="H10" s="7">
        <v>1.5</v>
      </c>
      <c r="I10" s="7">
        <v>2.1</v>
      </c>
      <c r="J10" s="7">
        <v>1.9</v>
      </c>
      <c r="K10" s="7">
        <v>1.6</v>
      </c>
      <c r="L10" s="7">
        <v>1.5</v>
      </c>
      <c r="M10" s="7">
        <v>0.8</v>
      </c>
      <c r="N10" s="7">
        <v>1.8</v>
      </c>
      <c r="O10" s="7">
        <v>3</v>
      </c>
      <c r="P10" s="7">
        <v>2</v>
      </c>
      <c r="Q10" s="7">
        <v>2.7</v>
      </c>
      <c r="R10" s="7">
        <v>2.8</v>
      </c>
      <c r="S10" s="7">
        <v>0.6</v>
      </c>
      <c r="T10" s="7">
        <v>1</v>
      </c>
      <c r="U10" s="52">
        <v>2.7</v>
      </c>
    </row>
    <row r="11" spans="1:23" ht="15" x14ac:dyDescent="0.25">
      <c r="A11" s="88">
        <v>4</v>
      </c>
      <c r="B11" s="59" t="s">
        <v>24</v>
      </c>
      <c r="C11" s="7">
        <v>1.2</v>
      </c>
      <c r="D11" s="7">
        <v>3</v>
      </c>
      <c r="E11" s="7">
        <v>0.8</v>
      </c>
      <c r="F11" s="68">
        <v>-1</v>
      </c>
      <c r="G11" s="69">
        <v>-8.3000000000000007</v>
      </c>
      <c r="H11" s="7">
        <v>5.9</v>
      </c>
      <c r="I11" s="7">
        <v>0.8</v>
      </c>
      <c r="J11" s="7">
        <v>4.2</v>
      </c>
      <c r="K11" s="7">
        <v>5</v>
      </c>
      <c r="L11" s="7">
        <v>7.4</v>
      </c>
      <c r="M11" s="7">
        <v>-0.4</v>
      </c>
      <c r="N11" s="7">
        <v>-5.0999999999999996</v>
      </c>
      <c r="O11" s="7">
        <v>7.1</v>
      </c>
      <c r="P11" s="7">
        <v>1.8</v>
      </c>
      <c r="Q11" s="7">
        <v>3</v>
      </c>
      <c r="R11" s="7">
        <v>-2.5</v>
      </c>
      <c r="S11" s="7">
        <v>-7.7</v>
      </c>
      <c r="T11" s="7">
        <v>3.9</v>
      </c>
      <c r="U11" s="52">
        <v>-3.1</v>
      </c>
    </row>
    <row r="12" spans="1:23" ht="15" x14ac:dyDescent="0.25">
      <c r="A12" s="88">
        <v>5</v>
      </c>
      <c r="B12" s="59" t="s">
        <v>94</v>
      </c>
      <c r="C12" s="7">
        <v>1.8</v>
      </c>
      <c r="D12" s="7">
        <v>-0.9</v>
      </c>
      <c r="E12" s="7">
        <v>7.5</v>
      </c>
      <c r="F12" s="68">
        <v>21.9</v>
      </c>
      <c r="G12" s="69">
        <v>-24.5</v>
      </c>
      <c r="H12" s="7">
        <v>11.6</v>
      </c>
      <c r="I12" s="7">
        <v>4</v>
      </c>
      <c r="J12" s="7">
        <v>3.9</v>
      </c>
      <c r="K12" s="7">
        <v>-6</v>
      </c>
      <c r="L12" s="7">
        <v>-6.2</v>
      </c>
      <c r="M12" s="7">
        <v>1.7</v>
      </c>
      <c r="N12" s="7">
        <v>-4.7</v>
      </c>
      <c r="O12" s="7">
        <v>25.3</v>
      </c>
      <c r="P12" s="7">
        <v>9.6</v>
      </c>
      <c r="Q12" s="7">
        <v>-0.3</v>
      </c>
      <c r="R12" s="7">
        <v>10.3</v>
      </c>
      <c r="S12" s="7">
        <v>1.3</v>
      </c>
      <c r="T12" s="7">
        <v>-7.6</v>
      </c>
      <c r="U12" s="52">
        <v>-7.6</v>
      </c>
    </row>
    <row r="13" spans="1:23" ht="15" x14ac:dyDescent="0.25">
      <c r="A13" s="88">
        <v>6</v>
      </c>
      <c r="B13" s="59" t="s">
        <v>95</v>
      </c>
      <c r="C13" s="7">
        <v>1.6</v>
      </c>
      <c r="D13" s="7">
        <v>2.5</v>
      </c>
      <c r="E13" s="7">
        <v>2.8</v>
      </c>
      <c r="F13" s="68">
        <v>0.7</v>
      </c>
      <c r="G13" s="69">
        <v>1</v>
      </c>
      <c r="H13" s="7">
        <v>1.8</v>
      </c>
      <c r="I13" s="7">
        <v>1.8</v>
      </c>
      <c r="J13" s="7">
        <v>2.1</v>
      </c>
      <c r="K13" s="7">
        <v>2.2999999999999998</v>
      </c>
      <c r="L13" s="7">
        <v>2.5</v>
      </c>
      <c r="M13" s="7">
        <v>2.2000000000000002</v>
      </c>
      <c r="N13" s="7">
        <v>3.4</v>
      </c>
      <c r="O13" s="7">
        <v>3</v>
      </c>
      <c r="P13" s="7">
        <v>2.4</v>
      </c>
      <c r="Q13" s="7">
        <v>3.6</v>
      </c>
      <c r="R13" s="7">
        <v>2.7</v>
      </c>
      <c r="S13" s="7">
        <v>1.1000000000000001</v>
      </c>
      <c r="T13" s="7">
        <v>3.4</v>
      </c>
      <c r="U13" s="52">
        <v>2.2999999999999998</v>
      </c>
    </row>
    <row r="14" spans="1:23" ht="17.25" x14ac:dyDescent="0.25">
      <c r="A14" s="88">
        <v>7</v>
      </c>
      <c r="B14" s="73" t="s">
        <v>240</v>
      </c>
      <c r="C14" s="54">
        <v>1.7</v>
      </c>
      <c r="D14" s="54">
        <v>2.9</v>
      </c>
      <c r="E14" s="54">
        <v>3.5</v>
      </c>
      <c r="F14" s="90">
        <v>1.2</v>
      </c>
      <c r="G14" s="54">
        <v>-0.4</v>
      </c>
      <c r="H14" s="54">
        <v>2.2999999999999998</v>
      </c>
      <c r="I14" s="54">
        <v>2</v>
      </c>
      <c r="J14" s="54">
        <v>2.4</v>
      </c>
      <c r="K14" s="54">
        <v>2.7</v>
      </c>
      <c r="L14" s="54">
        <v>2.5</v>
      </c>
      <c r="M14" s="54">
        <v>2.7</v>
      </c>
      <c r="N14" s="54">
        <v>4.2</v>
      </c>
      <c r="O14" s="54">
        <v>4.2</v>
      </c>
      <c r="P14" s="54">
        <v>2.9</v>
      </c>
      <c r="Q14" s="54">
        <v>4</v>
      </c>
      <c r="R14" s="54">
        <v>3.5</v>
      </c>
      <c r="S14" s="54">
        <v>1.2</v>
      </c>
      <c r="T14" s="54">
        <v>3.9</v>
      </c>
      <c r="U14" s="55">
        <v>1.9</v>
      </c>
    </row>
    <row r="15" spans="1:23" ht="15" x14ac:dyDescent="0.25">
      <c r="A15" s="88"/>
      <c r="B15" s="334" t="s">
        <v>131</v>
      </c>
      <c r="C15" s="335"/>
      <c r="D15" s="335"/>
      <c r="E15" s="335"/>
      <c r="F15" s="335"/>
      <c r="G15" s="335"/>
      <c r="H15" s="335"/>
      <c r="I15" s="335"/>
      <c r="J15" s="335"/>
      <c r="K15" s="335"/>
      <c r="L15" s="335"/>
      <c r="M15" s="335"/>
      <c r="N15" s="335"/>
      <c r="O15" s="335"/>
      <c r="P15" s="335"/>
      <c r="Q15" s="335"/>
      <c r="R15" s="335"/>
      <c r="S15" s="335"/>
      <c r="T15" s="335"/>
      <c r="U15" s="336"/>
    </row>
    <row r="16" spans="1:23" ht="15" x14ac:dyDescent="0.25">
      <c r="A16" s="88"/>
      <c r="B16" s="58" t="s">
        <v>9</v>
      </c>
      <c r="C16" s="174"/>
      <c r="D16" s="174"/>
      <c r="E16" s="174"/>
      <c r="F16" s="192"/>
      <c r="G16" s="173"/>
      <c r="H16" s="173"/>
      <c r="I16" s="173"/>
      <c r="J16" s="173"/>
      <c r="K16" s="173"/>
      <c r="L16" s="173"/>
      <c r="M16" s="173"/>
      <c r="N16" s="173"/>
      <c r="O16" s="173"/>
      <c r="P16" s="173"/>
      <c r="Q16" s="173"/>
      <c r="R16" s="173"/>
      <c r="S16" s="173"/>
      <c r="T16" s="173"/>
      <c r="U16" s="194"/>
    </row>
    <row r="17" spans="1:21" ht="13.5" customHeight="1" x14ac:dyDescent="0.25">
      <c r="A17" s="88">
        <v>8</v>
      </c>
      <c r="B17" s="56" t="s">
        <v>45</v>
      </c>
      <c r="C17" s="32">
        <v>1.6</v>
      </c>
      <c r="D17" s="32">
        <v>2.4</v>
      </c>
      <c r="E17" s="32">
        <v>2.9</v>
      </c>
      <c r="F17" s="30">
        <v>1.3</v>
      </c>
      <c r="G17" s="32">
        <v>0.1</v>
      </c>
      <c r="H17" s="32">
        <v>2</v>
      </c>
      <c r="I17" s="32">
        <v>1.9</v>
      </c>
      <c r="J17" s="32">
        <v>2.2000000000000002</v>
      </c>
      <c r="K17" s="32">
        <v>2</v>
      </c>
      <c r="L17" s="32">
        <v>2.2999999999999998</v>
      </c>
      <c r="M17" s="32">
        <v>2.2000000000000002</v>
      </c>
      <c r="N17" s="32">
        <v>3.2</v>
      </c>
      <c r="O17" s="32">
        <v>3.5</v>
      </c>
      <c r="P17" s="32">
        <v>2.5</v>
      </c>
      <c r="Q17" s="32">
        <v>3.5</v>
      </c>
      <c r="R17" s="32">
        <v>2.9</v>
      </c>
      <c r="S17" s="32">
        <v>1.1000000000000001</v>
      </c>
      <c r="T17" s="32">
        <v>3.1</v>
      </c>
      <c r="U17" s="51">
        <v>2</v>
      </c>
    </row>
    <row r="18" spans="1:21" ht="13.5" customHeight="1" x14ac:dyDescent="0.25">
      <c r="A18" s="88"/>
      <c r="B18" s="58" t="s">
        <v>105</v>
      </c>
      <c r="C18" s="173"/>
      <c r="D18" s="173"/>
      <c r="E18" s="173"/>
      <c r="F18" s="205"/>
      <c r="G18" s="173"/>
      <c r="H18" s="173"/>
      <c r="I18" s="173"/>
      <c r="J18" s="173"/>
      <c r="K18" s="173"/>
      <c r="L18" s="173"/>
      <c r="M18" s="173"/>
      <c r="N18" s="173"/>
      <c r="O18" s="173"/>
      <c r="P18" s="173"/>
      <c r="Q18" s="173"/>
      <c r="R18" s="173"/>
      <c r="S18" s="173"/>
      <c r="T18" s="173"/>
      <c r="U18" s="199"/>
    </row>
    <row r="19" spans="1:21" ht="13.5" customHeight="1" x14ac:dyDescent="0.25">
      <c r="A19" s="88">
        <v>9</v>
      </c>
      <c r="B19" s="59" t="s">
        <v>19</v>
      </c>
      <c r="C19" s="136">
        <v>0.37</v>
      </c>
      <c r="D19" s="136">
        <v>1.1100000000000001</v>
      </c>
      <c r="E19" s="136">
        <v>1.46</v>
      </c>
      <c r="F19" s="137">
        <v>0.33</v>
      </c>
      <c r="G19" s="136">
        <v>-0.45</v>
      </c>
      <c r="H19" s="136">
        <v>0.63</v>
      </c>
      <c r="I19" s="136">
        <v>0.52</v>
      </c>
      <c r="J19" s="136">
        <v>0.65</v>
      </c>
      <c r="K19" s="136">
        <v>0.62</v>
      </c>
      <c r="L19" s="136">
        <v>0.72</v>
      </c>
      <c r="M19" s="136">
        <v>1.66</v>
      </c>
      <c r="N19" s="136">
        <v>2.52</v>
      </c>
      <c r="O19" s="136">
        <v>1.0900000000000001</v>
      </c>
      <c r="P19" s="136">
        <v>1.1599999999999999</v>
      </c>
      <c r="Q19" s="136">
        <v>1.55</v>
      </c>
      <c r="R19" s="136">
        <v>1.41</v>
      </c>
      <c r="S19" s="136">
        <v>1.39</v>
      </c>
      <c r="T19" s="136">
        <v>2.12</v>
      </c>
      <c r="U19" s="138">
        <v>0.62</v>
      </c>
    </row>
    <row r="20" spans="1:21" ht="13.5" customHeight="1" x14ac:dyDescent="0.25">
      <c r="A20" s="88">
        <v>10</v>
      </c>
      <c r="B20" s="59" t="s">
        <v>13</v>
      </c>
      <c r="C20" s="136">
        <v>1.17</v>
      </c>
      <c r="D20" s="136">
        <v>1.02</v>
      </c>
      <c r="E20" s="136">
        <v>1.4</v>
      </c>
      <c r="F20" s="137">
        <v>1.0900000000000001</v>
      </c>
      <c r="G20" s="136">
        <v>1.29</v>
      </c>
      <c r="H20" s="136">
        <v>0.94</v>
      </c>
      <c r="I20" s="136">
        <v>1.32</v>
      </c>
      <c r="J20" s="136">
        <v>1.2</v>
      </c>
      <c r="K20" s="136">
        <v>1</v>
      </c>
      <c r="L20" s="136">
        <v>0.96</v>
      </c>
      <c r="M20" s="136">
        <v>0.53</v>
      </c>
      <c r="N20" s="136">
        <v>1.1200000000000001</v>
      </c>
      <c r="O20" s="136">
        <v>1.87</v>
      </c>
      <c r="P20" s="136">
        <v>1.24</v>
      </c>
      <c r="Q20" s="136">
        <v>1.7</v>
      </c>
      <c r="R20" s="136">
        <v>1.73</v>
      </c>
      <c r="S20" s="136">
        <v>0.37</v>
      </c>
      <c r="T20" s="136">
        <v>0.66</v>
      </c>
      <c r="U20" s="138">
        <v>1.66</v>
      </c>
    </row>
    <row r="21" spans="1:21" ht="13.5" customHeight="1" x14ac:dyDescent="0.25">
      <c r="A21" s="88">
        <v>11</v>
      </c>
      <c r="B21" s="59" t="s">
        <v>24</v>
      </c>
      <c r="C21" s="136">
        <v>0.1</v>
      </c>
      <c r="D21" s="136">
        <v>0.25</v>
      </c>
      <c r="E21" s="136">
        <v>7.0000000000000007E-2</v>
      </c>
      <c r="F21" s="137">
        <v>-0.09</v>
      </c>
      <c r="G21" s="136">
        <v>-0.71</v>
      </c>
      <c r="H21" s="136">
        <v>0.46</v>
      </c>
      <c r="I21" s="136">
        <v>0.06</v>
      </c>
      <c r="J21" s="136">
        <v>0.34</v>
      </c>
      <c r="K21" s="136">
        <v>0.41</v>
      </c>
      <c r="L21" s="136">
        <v>0.6</v>
      </c>
      <c r="M21" s="136">
        <v>-0.03</v>
      </c>
      <c r="N21" s="136">
        <v>-0.44</v>
      </c>
      <c r="O21" s="136">
        <v>0.57999999999999996</v>
      </c>
      <c r="P21" s="136">
        <v>0.15</v>
      </c>
      <c r="Q21" s="136">
        <v>0.26</v>
      </c>
      <c r="R21" s="136">
        <v>-0.21</v>
      </c>
      <c r="S21" s="136">
        <v>-0.67</v>
      </c>
      <c r="T21" s="136">
        <v>0.32</v>
      </c>
      <c r="U21" s="138">
        <v>-0.26</v>
      </c>
    </row>
    <row r="22" spans="1:21" ht="15" x14ac:dyDescent="0.25">
      <c r="A22" s="89">
        <v>12</v>
      </c>
      <c r="B22" s="97" t="s">
        <v>94</v>
      </c>
      <c r="C22" s="139">
        <v>0.05</v>
      </c>
      <c r="D22" s="140">
        <v>-0.03</v>
      </c>
      <c r="E22" s="140">
        <v>0.21</v>
      </c>
      <c r="F22" s="139">
        <v>0.6</v>
      </c>
      <c r="G22" s="140">
        <v>-0.85</v>
      </c>
      <c r="H22" s="140">
        <v>0.32</v>
      </c>
      <c r="I22" s="140">
        <v>0.11</v>
      </c>
      <c r="J22" s="140">
        <v>0.11</v>
      </c>
      <c r="K22" s="140">
        <v>-0.18</v>
      </c>
      <c r="L22" s="140">
        <v>-0.18</v>
      </c>
      <c r="M22" s="140">
        <v>0.05</v>
      </c>
      <c r="N22" s="140">
        <v>-0.13</v>
      </c>
      <c r="O22" s="140">
        <v>0.63</v>
      </c>
      <c r="P22" s="140">
        <v>0.26</v>
      </c>
      <c r="Q22" s="140">
        <v>-0.01</v>
      </c>
      <c r="R22" s="140">
        <v>0.28000000000000003</v>
      </c>
      <c r="S22" s="140">
        <v>0.04</v>
      </c>
      <c r="T22" s="140">
        <v>-0.22</v>
      </c>
      <c r="U22" s="141">
        <v>-0.21</v>
      </c>
    </row>
    <row r="23" spans="1:21" ht="15" x14ac:dyDescent="0.25">
      <c r="A23" s="332" t="s">
        <v>147</v>
      </c>
      <c r="B23" s="332"/>
      <c r="C23" s="332"/>
      <c r="D23" s="332"/>
      <c r="E23" s="332"/>
      <c r="F23" s="332"/>
      <c r="G23" s="332"/>
      <c r="H23" s="332"/>
      <c r="I23" s="332"/>
      <c r="J23" s="332"/>
      <c r="K23" s="332"/>
      <c r="L23" s="332"/>
      <c r="M23" s="332"/>
      <c r="N23" s="332"/>
      <c r="O23" s="332"/>
      <c r="P23" s="332"/>
      <c r="Q23" s="332"/>
      <c r="R23" s="332"/>
      <c r="S23" s="332"/>
      <c r="T23" s="332"/>
      <c r="U23" s="332"/>
    </row>
    <row r="24" spans="1:21" ht="15" customHeight="1" x14ac:dyDescent="0.25">
      <c r="A24" s="278" t="s">
        <v>141</v>
      </c>
      <c r="B24" s="278"/>
      <c r="C24" s="278"/>
      <c r="D24" s="278"/>
      <c r="E24" s="278"/>
      <c r="F24" s="278"/>
      <c r="G24" s="278"/>
      <c r="H24" s="278"/>
      <c r="I24" s="278"/>
      <c r="J24" s="278"/>
      <c r="K24" s="278"/>
      <c r="L24" s="278"/>
      <c r="M24" s="278"/>
      <c r="N24" s="278"/>
      <c r="O24" s="278"/>
      <c r="P24" s="278"/>
      <c r="Q24" s="278"/>
      <c r="R24" s="278"/>
      <c r="S24" s="278"/>
      <c r="T24" s="278"/>
      <c r="U24" s="278"/>
    </row>
    <row r="25" spans="1:21" ht="15" x14ac:dyDescent="0.25">
      <c r="A25" s="244" t="s">
        <v>112</v>
      </c>
      <c r="B25" s="244"/>
      <c r="C25" s="244"/>
      <c r="D25" s="244"/>
      <c r="E25" s="244"/>
      <c r="F25" s="244"/>
      <c r="G25" s="244"/>
      <c r="H25" s="244"/>
      <c r="I25" s="244"/>
      <c r="J25" s="244"/>
      <c r="K25" s="244"/>
      <c r="L25" s="244"/>
      <c r="M25" s="244"/>
      <c r="N25" s="244"/>
      <c r="O25" s="244"/>
      <c r="P25" s="244"/>
      <c r="Q25" s="244"/>
      <c r="R25" s="244"/>
      <c r="S25" s="244"/>
      <c r="T25" s="244"/>
      <c r="U25" s="244"/>
    </row>
  </sheetData>
  <mergeCells count="17">
    <mergeCell ref="A25:U25"/>
    <mergeCell ref="A3:A5"/>
    <mergeCell ref="B15:U15"/>
    <mergeCell ref="B6:U6"/>
    <mergeCell ref="C3:C5"/>
    <mergeCell ref="D3:D5"/>
    <mergeCell ref="E3:E5"/>
    <mergeCell ref="F3:U3"/>
    <mergeCell ref="F4:G4"/>
    <mergeCell ref="H4:K4"/>
    <mergeCell ref="L4:O4"/>
    <mergeCell ref="P4:S4"/>
    <mergeCell ref="T4:U4"/>
    <mergeCell ref="A1:U1"/>
    <mergeCell ref="A2:U2"/>
    <mergeCell ref="A23:U23"/>
    <mergeCell ref="A24:U24"/>
  </mergeCells>
  <pageMargins left="0.25" right="0.25" top="0.75" bottom="0.75" header="0.3" footer="0.3"/>
  <pageSetup orientation="landscape"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85" zoomScaleNormal="85" workbookViewId="0">
      <selection sqref="A1:U1"/>
    </sheetView>
  </sheetViews>
  <sheetFormatPr defaultColWidth="7.44140625" defaultRowHeight="14.4" x14ac:dyDescent="0.3"/>
  <cols>
    <col min="1" max="1" width="4.6640625" customWidth="1"/>
    <col min="2" max="2" width="59.6640625" style="66" customWidth="1"/>
    <col min="3" max="3" width="9.6640625" style="66" customWidth="1"/>
    <col min="4" max="5" width="9.6640625" style="71" customWidth="1"/>
    <col min="6" max="12" width="9.6640625" style="66" customWidth="1"/>
    <col min="13" max="21" width="5.6640625" style="71" customWidth="1"/>
  </cols>
  <sheetData>
    <row r="1" spans="1:21" ht="21" customHeight="1" x14ac:dyDescent="0.25">
      <c r="A1" s="340" t="s">
        <v>128</v>
      </c>
      <c r="B1" s="340"/>
      <c r="C1" s="340"/>
      <c r="D1" s="340"/>
      <c r="E1" s="340"/>
      <c r="F1" s="340"/>
      <c r="G1" s="340"/>
      <c r="H1" s="340"/>
      <c r="I1" s="340"/>
      <c r="J1" s="340"/>
      <c r="K1" s="340"/>
      <c r="L1" s="340"/>
      <c r="M1" s="340"/>
      <c r="N1" s="340"/>
      <c r="O1" s="340"/>
      <c r="P1" s="340"/>
      <c r="Q1" s="340"/>
      <c r="R1" s="340"/>
      <c r="S1" s="340"/>
      <c r="T1" s="340"/>
      <c r="U1" s="340"/>
    </row>
    <row r="2" spans="1:21" ht="16.2" customHeight="1" x14ac:dyDescent="0.3">
      <c r="A2" s="279" t="s">
        <v>111</v>
      </c>
      <c r="B2" s="341"/>
      <c r="C2" s="344" t="s">
        <v>142</v>
      </c>
      <c r="D2" s="345" t="s">
        <v>142</v>
      </c>
      <c r="E2" s="345" t="s">
        <v>142</v>
      </c>
      <c r="F2" s="345" t="s">
        <v>142</v>
      </c>
      <c r="G2" s="345" t="s">
        <v>142</v>
      </c>
      <c r="H2" s="345" t="s">
        <v>142</v>
      </c>
      <c r="I2" s="345" t="s">
        <v>142</v>
      </c>
      <c r="J2" s="345" t="s">
        <v>142</v>
      </c>
      <c r="K2" s="345" t="s">
        <v>142</v>
      </c>
      <c r="L2" s="346" t="s">
        <v>142</v>
      </c>
      <c r="M2" s="347" t="s">
        <v>143</v>
      </c>
      <c r="N2" s="348" t="s">
        <v>143</v>
      </c>
      <c r="O2" s="348" t="s">
        <v>143</v>
      </c>
      <c r="P2" s="348" t="s">
        <v>143</v>
      </c>
      <c r="Q2" s="348" t="s">
        <v>143</v>
      </c>
      <c r="R2" s="348" t="s">
        <v>143</v>
      </c>
      <c r="S2" s="348" t="s">
        <v>143</v>
      </c>
      <c r="T2" s="348" t="s">
        <v>143</v>
      </c>
      <c r="U2" s="349" t="s">
        <v>143</v>
      </c>
    </row>
    <row r="3" spans="1:21" x14ac:dyDescent="0.3">
      <c r="A3" s="333" t="s">
        <v>111</v>
      </c>
      <c r="B3" s="342"/>
      <c r="C3" s="251">
        <v>2017</v>
      </c>
      <c r="D3" s="253">
        <v>2017</v>
      </c>
      <c r="E3" s="253">
        <v>2017</v>
      </c>
      <c r="F3" s="252">
        <v>2017</v>
      </c>
      <c r="G3" s="251">
        <v>2018</v>
      </c>
      <c r="H3" s="253">
        <v>2018</v>
      </c>
      <c r="I3" s="253">
        <v>2018</v>
      </c>
      <c r="J3" s="252">
        <v>2018</v>
      </c>
      <c r="K3" s="251">
        <v>2019</v>
      </c>
      <c r="L3" s="252">
        <v>2019</v>
      </c>
      <c r="M3" s="251">
        <v>2017</v>
      </c>
      <c r="N3" s="253">
        <v>2017</v>
      </c>
      <c r="O3" s="252">
        <v>2017</v>
      </c>
      <c r="P3" s="251">
        <v>2018</v>
      </c>
      <c r="Q3" s="253">
        <v>2018</v>
      </c>
      <c r="R3" s="253">
        <v>2018</v>
      </c>
      <c r="S3" s="252">
        <v>2018</v>
      </c>
      <c r="T3" s="251">
        <v>2019</v>
      </c>
      <c r="U3" s="252">
        <v>2019</v>
      </c>
    </row>
    <row r="4" spans="1:21" s="13" customFormat="1" ht="16.2" x14ac:dyDescent="0.3">
      <c r="A4" s="280" t="s">
        <v>111</v>
      </c>
      <c r="B4" s="343"/>
      <c r="C4" s="105" t="s">
        <v>117</v>
      </c>
      <c r="D4" s="105" t="s">
        <v>116</v>
      </c>
      <c r="E4" s="105" t="s">
        <v>115</v>
      </c>
      <c r="F4" s="105" t="s">
        <v>114</v>
      </c>
      <c r="G4" s="105" t="s">
        <v>117</v>
      </c>
      <c r="H4" s="121" t="s">
        <v>116</v>
      </c>
      <c r="I4" s="121" t="s">
        <v>115</v>
      </c>
      <c r="J4" s="105" t="s">
        <v>114</v>
      </c>
      <c r="K4" s="105" t="s">
        <v>117</v>
      </c>
      <c r="L4" s="121" t="s">
        <v>213</v>
      </c>
      <c r="M4" s="105" t="s">
        <v>116</v>
      </c>
      <c r="N4" s="105" t="s">
        <v>115</v>
      </c>
      <c r="O4" s="105" t="s">
        <v>114</v>
      </c>
      <c r="P4" s="105" t="s">
        <v>117</v>
      </c>
      <c r="Q4" s="121" t="s">
        <v>116</v>
      </c>
      <c r="R4" s="121" t="s">
        <v>115</v>
      </c>
      <c r="S4" s="105" t="s">
        <v>114</v>
      </c>
      <c r="T4" s="105" t="s">
        <v>117</v>
      </c>
      <c r="U4" s="105" t="s">
        <v>213</v>
      </c>
    </row>
    <row r="5" spans="1:21" ht="15" x14ac:dyDescent="0.25">
      <c r="A5" s="88">
        <v>1</v>
      </c>
      <c r="B5" s="98" t="s">
        <v>12</v>
      </c>
      <c r="C5" s="106">
        <v>4338</v>
      </c>
      <c r="D5" s="35">
        <v>4515.7</v>
      </c>
      <c r="E5" s="35">
        <v>4576.1000000000004</v>
      </c>
      <c r="F5" s="35">
        <v>4678.3</v>
      </c>
      <c r="G5" s="35">
        <v>4491.3999999999996</v>
      </c>
      <c r="H5" s="35">
        <v>4651.1000000000004</v>
      </c>
      <c r="I5" s="35">
        <v>4707.3</v>
      </c>
      <c r="J5" s="35">
        <v>4788.3999999999996</v>
      </c>
      <c r="K5" s="35">
        <v>4611.1000000000004</v>
      </c>
      <c r="L5" s="47">
        <v>4760</v>
      </c>
      <c r="M5" s="106">
        <v>2.2999999999999998</v>
      </c>
      <c r="N5" s="35">
        <v>2.6</v>
      </c>
      <c r="O5" s="35">
        <v>3.2</v>
      </c>
      <c r="P5" s="35">
        <v>3.5</v>
      </c>
      <c r="Q5" s="35">
        <v>3</v>
      </c>
      <c r="R5" s="35">
        <v>2.9</v>
      </c>
      <c r="S5" s="35">
        <v>2.4</v>
      </c>
      <c r="T5" s="35">
        <v>2.7</v>
      </c>
      <c r="U5" s="47">
        <v>2.2999999999999998</v>
      </c>
    </row>
    <row r="6" spans="1:21" ht="15" x14ac:dyDescent="0.25">
      <c r="A6" s="88">
        <v>2</v>
      </c>
      <c r="B6" s="57" t="s">
        <v>10</v>
      </c>
      <c r="C6" s="107">
        <v>3014.2</v>
      </c>
      <c r="D6" s="37">
        <v>3134.3</v>
      </c>
      <c r="E6" s="37">
        <v>3138</v>
      </c>
      <c r="F6" s="37">
        <v>3280.4</v>
      </c>
      <c r="G6" s="37">
        <v>3106</v>
      </c>
      <c r="H6" s="37">
        <v>3231.6</v>
      </c>
      <c r="I6" s="37">
        <v>3240.8</v>
      </c>
      <c r="J6" s="37">
        <v>3366.1</v>
      </c>
      <c r="K6" s="37">
        <v>3178.6</v>
      </c>
      <c r="L6" s="12">
        <v>3319.6</v>
      </c>
      <c r="M6" s="68">
        <v>2.7</v>
      </c>
      <c r="N6" s="7">
        <v>2.5</v>
      </c>
      <c r="O6" s="7">
        <v>3</v>
      </c>
      <c r="P6" s="7">
        <v>3</v>
      </c>
      <c r="Q6" s="7">
        <v>3.1</v>
      </c>
      <c r="R6" s="7">
        <v>3.3</v>
      </c>
      <c r="S6" s="7">
        <v>2.6</v>
      </c>
      <c r="T6" s="7">
        <v>2.2999999999999998</v>
      </c>
      <c r="U6" s="52">
        <v>2.7</v>
      </c>
    </row>
    <row r="7" spans="1:21" ht="15" x14ac:dyDescent="0.25">
      <c r="A7" s="88">
        <v>3</v>
      </c>
      <c r="B7" s="57" t="s">
        <v>118</v>
      </c>
      <c r="C7" s="107">
        <v>727.8</v>
      </c>
      <c r="D7" s="37">
        <v>801.7</v>
      </c>
      <c r="E7" s="37">
        <v>854.5</v>
      </c>
      <c r="F7" s="37">
        <v>814.9</v>
      </c>
      <c r="G7" s="37">
        <v>786.6</v>
      </c>
      <c r="H7" s="37">
        <v>828</v>
      </c>
      <c r="I7" s="37">
        <v>892.8</v>
      </c>
      <c r="J7" s="37">
        <v>853.2</v>
      </c>
      <c r="K7" s="37">
        <v>832.8</v>
      </c>
      <c r="L7" s="12">
        <v>857.6</v>
      </c>
      <c r="M7" s="68">
        <v>3.8</v>
      </c>
      <c r="N7" s="7">
        <v>6.4</v>
      </c>
      <c r="O7" s="7">
        <v>7.3</v>
      </c>
      <c r="P7" s="7">
        <v>8.1</v>
      </c>
      <c r="Q7" s="7">
        <v>3.3</v>
      </c>
      <c r="R7" s="7">
        <v>4.5</v>
      </c>
      <c r="S7" s="7">
        <v>4.7</v>
      </c>
      <c r="T7" s="7">
        <v>5.9</v>
      </c>
      <c r="U7" s="52">
        <v>3.6</v>
      </c>
    </row>
    <row r="8" spans="1:21" ht="15" x14ac:dyDescent="0.25">
      <c r="A8" s="88">
        <v>4</v>
      </c>
      <c r="B8" s="70" t="s">
        <v>28</v>
      </c>
      <c r="C8" s="107">
        <v>-184.5</v>
      </c>
      <c r="D8" s="37">
        <v>-224.3</v>
      </c>
      <c r="E8" s="37">
        <v>-218</v>
      </c>
      <c r="F8" s="37">
        <v>-222.9</v>
      </c>
      <c r="G8" s="37">
        <v>-192.1</v>
      </c>
      <c r="H8" s="37">
        <v>-224.3</v>
      </c>
      <c r="I8" s="37">
        <v>-250.2</v>
      </c>
      <c r="J8" s="37">
        <v>-253.4</v>
      </c>
      <c r="K8" s="37">
        <v>-204.7</v>
      </c>
      <c r="L8" s="12">
        <v>-256.3</v>
      </c>
      <c r="M8" s="142" t="s">
        <v>17</v>
      </c>
      <c r="N8" s="143" t="s">
        <v>17</v>
      </c>
      <c r="O8" s="143" t="s">
        <v>17</v>
      </c>
      <c r="P8" s="143" t="s">
        <v>17</v>
      </c>
      <c r="Q8" s="143" t="s">
        <v>17</v>
      </c>
      <c r="R8" s="143" t="s">
        <v>17</v>
      </c>
      <c r="S8" s="143" t="s">
        <v>17</v>
      </c>
      <c r="T8" s="143" t="s">
        <v>17</v>
      </c>
      <c r="U8" s="144" t="s">
        <v>17</v>
      </c>
    </row>
    <row r="9" spans="1:21" ht="15" x14ac:dyDescent="0.25">
      <c r="A9" s="88">
        <v>5</v>
      </c>
      <c r="B9" s="18" t="s">
        <v>11</v>
      </c>
      <c r="C9" s="107">
        <v>596.70000000000005</v>
      </c>
      <c r="D9" s="37">
        <v>608.5</v>
      </c>
      <c r="E9" s="37">
        <v>617.6</v>
      </c>
      <c r="F9" s="37">
        <v>636</v>
      </c>
      <c r="G9" s="37">
        <v>625.1</v>
      </c>
      <c r="H9" s="37">
        <v>638.9</v>
      </c>
      <c r="I9" s="37">
        <v>631.6</v>
      </c>
      <c r="J9" s="37">
        <v>637.4</v>
      </c>
      <c r="K9" s="37">
        <v>628.4</v>
      </c>
      <c r="L9" s="12">
        <v>627.29999999999995</v>
      </c>
      <c r="M9" s="68">
        <v>2.9</v>
      </c>
      <c r="N9" s="7">
        <v>2.6</v>
      </c>
      <c r="O9" s="7">
        <v>5.2</v>
      </c>
      <c r="P9" s="7">
        <v>4.8</v>
      </c>
      <c r="Q9" s="7">
        <v>5</v>
      </c>
      <c r="R9" s="7">
        <v>2.2999999999999998</v>
      </c>
      <c r="S9" s="7">
        <v>0.2</v>
      </c>
      <c r="T9" s="7">
        <v>0.5</v>
      </c>
      <c r="U9" s="52">
        <v>-1.8</v>
      </c>
    </row>
    <row r="10" spans="1:21" ht="15" x14ac:dyDescent="0.25">
      <c r="A10" s="88">
        <v>6</v>
      </c>
      <c r="B10" s="18" t="s">
        <v>29</v>
      </c>
      <c r="C10" s="107">
        <v>781.2</v>
      </c>
      <c r="D10" s="37">
        <v>832.8</v>
      </c>
      <c r="E10" s="37">
        <v>835.6</v>
      </c>
      <c r="F10" s="37">
        <v>858.9</v>
      </c>
      <c r="G10" s="37">
        <v>817.2</v>
      </c>
      <c r="H10" s="37">
        <v>863.3</v>
      </c>
      <c r="I10" s="37">
        <v>881.8</v>
      </c>
      <c r="J10" s="37">
        <v>890.8</v>
      </c>
      <c r="K10" s="37">
        <v>833.2</v>
      </c>
      <c r="L10" s="12">
        <v>883.6</v>
      </c>
      <c r="M10" s="68">
        <v>5.2</v>
      </c>
      <c r="N10" s="7">
        <v>3.7</v>
      </c>
      <c r="O10" s="7">
        <v>5.7</v>
      </c>
      <c r="P10" s="7">
        <v>4.5999999999999996</v>
      </c>
      <c r="Q10" s="7">
        <v>3.7</v>
      </c>
      <c r="R10" s="7">
        <v>5.5</v>
      </c>
      <c r="S10" s="7">
        <v>3.7</v>
      </c>
      <c r="T10" s="7">
        <v>2</v>
      </c>
      <c r="U10" s="52">
        <v>2.4</v>
      </c>
    </row>
    <row r="11" spans="1:21" ht="15" x14ac:dyDescent="0.25">
      <c r="A11" s="88">
        <v>7</v>
      </c>
      <c r="B11" s="70" t="s">
        <v>109</v>
      </c>
      <c r="C11" s="107">
        <v>777.3</v>
      </c>
      <c r="D11" s="37">
        <v>796.6</v>
      </c>
      <c r="E11" s="37">
        <v>795.9</v>
      </c>
      <c r="F11" s="37">
        <v>799.9</v>
      </c>
      <c r="G11" s="37">
        <v>787.1</v>
      </c>
      <c r="H11" s="37">
        <v>808.8</v>
      </c>
      <c r="I11" s="37">
        <v>814.4</v>
      </c>
      <c r="J11" s="37">
        <v>813.6</v>
      </c>
      <c r="K11" s="37">
        <v>800.8</v>
      </c>
      <c r="L11" s="12">
        <v>829.2</v>
      </c>
      <c r="M11" s="68">
        <v>1.1000000000000001</v>
      </c>
      <c r="N11" s="7">
        <v>-0.1</v>
      </c>
      <c r="O11" s="7">
        <v>0.8</v>
      </c>
      <c r="P11" s="7">
        <v>1.3</v>
      </c>
      <c r="Q11" s="7">
        <v>1.5</v>
      </c>
      <c r="R11" s="7">
        <v>2.2999999999999998</v>
      </c>
      <c r="S11" s="7">
        <v>1.7</v>
      </c>
      <c r="T11" s="7">
        <v>1.7</v>
      </c>
      <c r="U11" s="52">
        <v>2.5</v>
      </c>
    </row>
    <row r="12" spans="1:21" ht="15" x14ac:dyDescent="0.25">
      <c r="A12" s="88"/>
      <c r="B12" s="21" t="s">
        <v>34</v>
      </c>
      <c r="C12" s="206"/>
      <c r="D12" s="176"/>
      <c r="E12" s="176"/>
      <c r="F12" s="176"/>
      <c r="G12" s="176"/>
      <c r="H12" s="176"/>
      <c r="I12" s="176"/>
      <c r="J12" s="176"/>
      <c r="K12" s="176"/>
      <c r="L12" s="200"/>
      <c r="M12" s="174"/>
      <c r="N12" s="174"/>
      <c r="O12" s="174"/>
      <c r="P12" s="174"/>
      <c r="Q12" s="174"/>
      <c r="R12" s="174"/>
      <c r="S12" s="174"/>
      <c r="T12" s="174"/>
      <c r="U12" s="199"/>
    </row>
    <row r="13" spans="1:21" ht="15" x14ac:dyDescent="0.25">
      <c r="A13" s="88"/>
      <c r="B13" s="22" t="s">
        <v>140</v>
      </c>
      <c r="C13" s="206"/>
      <c r="D13" s="176"/>
      <c r="E13" s="176"/>
      <c r="F13" s="176"/>
      <c r="G13" s="176"/>
      <c r="H13" s="176"/>
      <c r="I13" s="176"/>
      <c r="J13" s="176"/>
      <c r="K13" s="176"/>
      <c r="L13" s="200"/>
      <c r="M13" s="174"/>
      <c r="N13" s="174"/>
      <c r="O13" s="174"/>
      <c r="P13" s="174"/>
      <c r="Q13" s="174"/>
      <c r="R13" s="174"/>
      <c r="S13" s="174"/>
      <c r="T13" s="174"/>
      <c r="U13" s="199"/>
    </row>
    <row r="14" spans="1:21" ht="15" x14ac:dyDescent="0.25">
      <c r="A14" s="88">
        <v>8</v>
      </c>
      <c r="B14" s="18" t="s">
        <v>16</v>
      </c>
      <c r="C14" s="107">
        <v>4649.7</v>
      </c>
      <c r="D14" s="37">
        <v>4863.7</v>
      </c>
      <c r="E14" s="37">
        <v>4940.8999999999996</v>
      </c>
      <c r="F14" s="37">
        <v>5065.1000000000004</v>
      </c>
      <c r="G14" s="37">
        <v>4917.1000000000004</v>
      </c>
      <c r="H14" s="37">
        <v>5141.7</v>
      </c>
      <c r="I14" s="37">
        <v>5210</v>
      </c>
      <c r="J14" s="37">
        <v>5311.4</v>
      </c>
      <c r="K14" s="37">
        <v>5148.3999999999996</v>
      </c>
      <c r="L14" s="12">
        <v>5360.9</v>
      </c>
      <c r="M14" s="68">
        <v>4</v>
      </c>
      <c r="N14" s="7">
        <v>4.4000000000000004</v>
      </c>
      <c r="O14" s="7">
        <v>5.2</v>
      </c>
      <c r="P14" s="7">
        <v>5.8</v>
      </c>
      <c r="Q14" s="7">
        <v>5.7</v>
      </c>
      <c r="R14" s="7">
        <v>5.4</v>
      </c>
      <c r="S14" s="7">
        <v>4.9000000000000004</v>
      </c>
      <c r="T14" s="7">
        <v>4.7</v>
      </c>
      <c r="U14" s="52">
        <v>4.3</v>
      </c>
    </row>
    <row r="15" spans="1:21" ht="13.5" customHeight="1" x14ac:dyDescent="0.25">
      <c r="A15" s="89">
        <v>9</v>
      </c>
      <c r="B15" s="53" t="s">
        <v>154</v>
      </c>
      <c r="C15" s="108">
        <v>4879.8999999999996</v>
      </c>
      <c r="D15" s="62">
        <v>4829.1000000000004</v>
      </c>
      <c r="E15" s="62">
        <v>4842.6000000000004</v>
      </c>
      <c r="F15" s="62">
        <v>5035.3</v>
      </c>
      <c r="G15" s="62">
        <v>5113.8</v>
      </c>
      <c r="H15" s="62">
        <v>5057.2</v>
      </c>
      <c r="I15" s="62">
        <v>5101.8</v>
      </c>
      <c r="J15" s="62">
        <v>5296.6</v>
      </c>
      <c r="K15" s="62">
        <v>5303.4</v>
      </c>
      <c r="L15" s="48">
        <v>5251.5</v>
      </c>
      <c r="M15" s="90">
        <v>4.4000000000000004</v>
      </c>
      <c r="N15" s="54">
        <v>2</v>
      </c>
      <c r="O15" s="54">
        <v>4.7</v>
      </c>
      <c r="P15" s="54">
        <v>4.8</v>
      </c>
      <c r="Q15" s="54">
        <v>4.7</v>
      </c>
      <c r="R15" s="54">
        <v>5.4</v>
      </c>
      <c r="S15" s="54">
        <v>5.2</v>
      </c>
      <c r="T15" s="54">
        <v>3.7</v>
      </c>
      <c r="U15" s="48">
        <v>3.8</v>
      </c>
    </row>
    <row r="16" spans="1:21" ht="15" customHeight="1" x14ac:dyDescent="0.25">
      <c r="A16" s="332" t="s">
        <v>147</v>
      </c>
      <c r="B16" s="332"/>
      <c r="C16" s="332"/>
      <c r="D16" s="332"/>
      <c r="E16" s="332"/>
      <c r="F16" s="332"/>
      <c r="G16" s="332"/>
      <c r="H16" s="332"/>
      <c r="I16" s="332"/>
      <c r="J16" s="332"/>
      <c r="K16" s="332"/>
      <c r="L16" s="332"/>
      <c r="M16" s="332"/>
      <c r="N16" s="332"/>
      <c r="O16" s="332"/>
      <c r="P16" s="332"/>
      <c r="Q16" s="332"/>
      <c r="R16" s="332"/>
      <c r="S16" s="332"/>
      <c r="T16" s="332"/>
      <c r="U16" s="332"/>
    </row>
    <row r="17" spans="1:21" ht="15" x14ac:dyDescent="0.25">
      <c r="A17" s="244" t="s">
        <v>112</v>
      </c>
      <c r="B17" s="244"/>
      <c r="C17" s="244"/>
      <c r="D17" s="244"/>
      <c r="E17" s="244"/>
      <c r="F17" s="244"/>
      <c r="G17" s="244"/>
      <c r="H17" s="244"/>
      <c r="I17" s="244"/>
      <c r="J17" s="244"/>
      <c r="K17" s="244"/>
      <c r="L17" s="244"/>
      <c r="M17" s="244"/>
      <c r="N17" s="244"/>
      <c r="O17" s="244"/>
      <c r="P17" s="244"/>
      <c r="Q17" s="244"/>
      <c r="R17" s="244"/>
      <c r="S17" s="244"/>
      <c r="T17" s="244"/>
      <c r="U17" s="244"/>
    </row>
  </sheetData>
  <mergeCells count="13">
    <mergeCell ref="A1:U1"/>
    <mergeCell ref="A16:U16"/>
    <mergeCell ref="A17:U17"/>
    <mergeCell ref="A2:A4"/>
    <mergeCell ref="B2:B4"/>
    <mergeCell ref="C2:L2"/>
    <mergeCell ref="C3:F3"/>
    <mergeCell ref="G3:J3"/>
    <mergeCell ref="K3:L3"/>
    <mergeCell ref="M2:U2"/>
    <mergeCell ref="M3:O3"/>
    <mergeCell ref="P3:S3"/>
    <mergeCell ref="T3:U3"/>
  </mergeCells>
  <pageMargins left="0.25" right="0.25"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showRowColHeaders="0" zoomScaleNormal="100" workbookViewId="0"/>
  </sheetViews>
  <sheetFormatPr defaultColWidth="9.33203125" defaultRowHeight="13.2" x14ac:dyDescent="0.25"/>
  <cols>
    <col min="1" max="1" width="9.33203125" style="164"/>
    <col min="2" max="2" width="4" style="164" customWidth="1"/>
    <col min="3" max="3" width="20.5546875" style="164" customWidth="1"/>
    <col min="4" max="16384" width="9.33203125" style="164"/>
  </cols>
  <sheetData>
    <row r="1" spans="1:6" s="160" customFormat="1" ht="15.75" customHeight="1" x14ac:dyDescent="0.25">
      <c r="A1" s="10" t="s">
        <v>113</v>
      </c>
      <c r="B1" s="9"/>
      <c r="C1" s="64">
        <v>43734</v>
      </c>
      <c r="D1" s="9"/>
      <c r="E1" s="9"/>
      <c r="F1" s="9"/>
    </row>
    <row r="2" spans="1:6" s="160" customFormat="1" ht="15.75" customHeight="1" x14ac:dyDescent="0.25">
      <c r="A2" s="10" t="s">
        <v>0</v>
      </c>
      <c r="B2" s="9"/>
      <c r="C2" s="9"/>
      <c r="D2" s="9"/>
      <c r="E2" s="9"/>
      <c r="F2" s="9"/>
    </row>
    <row r="3" spans="1:6" s="160" customFormat="1" ht="15.75" customHeight="1" x14ac:dyDescent="0.25">
      <c r="A3" s="9"/>
      <c r="B3" s="9"/>
      <c r="C3" s="9"/>
      <c r="D3" s="9"/>
      <c r="E3" s="9"/>
      <c r="F3" s="9"/>
    </row>
    <row r="4" spans="1:6" s="160" customFormat="1" ht="15.75" customHeight="1" x14ac:dyDescent="0.25">
      <c r="A4" s="9"/>
      <c r="B4" s="10" t="s">
        <v>1</v>
      </c>
      <c r="C4" s="9"/>
      <c r="D4" s="9"/>
      <c r="E4" s="9"/>
      <c r="F4" s="9"/>
    </row>
    <row r="5" spans="1:6" s="160" customFormat="1" ht="15.75" customHeight="1" x14ac:dyDescent="0.25">
      <c r="A5" s="9"/>
      <c r="B5" s="10"/>
      <c r="C5" s="9"/>
      <c r="D5" s="9"/>
      <c r="E5" s="9"/>
      <c r="F5" s="9"/>
    </row>
    <row r="6" spans="1:6" s="160" customFormat="1" ht="15.75" customHeight="1" x14ac:dyDescent="0.25">
      <c r="A6" s="9"/>
      <c r="B6" s="10" t="s">
        <v>2</v>
      </c>
      <c r="C6" s="9"/>
      <c r="D6" s="9"/>
      <c r="E6" s="9"/>
      <c r="F6" s="9"/>
    </row>
    <row r="7" spans="1:6" s="160" customFormat="1" ht="15.75" customHeight="1" x14ac:dyDescent="0.25">
      <c r="A7" s="9"/>
      <c r="B7" s="10"/>
      <c r="C7" s="9"/>
      <c r="D7" s="9"/>
      <c r="E7" s="9"/>
      <c r="F7" s="9"/>
    </row>
    <row r="8" spans="1:6" s="160" customFormat="1" ht="15.75" customHeight="1" x14ac:dyDescent="0.25">
      <c r="A8" s="9"/>
      <c r="B8" s="10" t="s">
        <v>145</v>
      </c>
      <c r="C8" s="9"/>
      <c r="D8" s="9"/>
      <c r="E8" s="9"/>
      <c r="F8" s="9"/>
    </row>
    <row r="9" spans="1:6" s="160" customFormat="1" ht="15.75" customHeight="1" x14ac:dyDescent="0.25">
      <c r="A9" s="9"/>
      <c r="B9" s="9"/>
      <c r="C9" s="9"/>
      <c r="D9" s="9"/>
      <c r="E9" s="9"/>
      <c r="F9" s="9"/>
    </row>
    <row r="10" spans="1:6" s="160" customFormat="1" ht="15.75" customHeight="1" x14ac:dyDescent="0.25">
      <c r="A10" s="9"/>
      <c r="B10" s="10" t="s">
        <v>3</v>
      </c>
      <c r="C10" s="9"/>
      <c r="D10" s="9"/>
      <c r="E10" s="9"/>
      <c r="F10" s="9"/>
    </row>
    <row r="11" spans="1:6" s="160" customFormat="1" ht="15.75" customHeight="1" x14ac:dyDescent="0.25">
      <c r="A11" s="9"/>
      <c r="B11" s="10"/>
      <c r="C11" s="9"/>
      <c r="D11" s="9"/>
      <c r="E11" s="9"/>
      <c r="F11" s="9"/>
    </row>
    <row r="12" spans="1:6" s="160" customFormat="1" ht="15.75" customHeight="1" x14ac:dyDescent="0.25">
      <c r="A12" s="9"/>
      <c r="B12" s="10" t="s">
        <v>120</v>
      </c>
      <c r="C12" s="9"/>
      <c r="D12" s="9"/>
      <c r="E12" s="9"/>
      <c r="F12" s="9"/>
    </row>
    <row r="13" spans="1:6" s="160" customFormat="1" ht="15.75" customHeight="1" x14ac:dyDescent="0.25">
      <c r="A13" s="9"/>
      <c r="B13" s="10"/>
      <c r="C13" s="9"/>
      <c r="D13" s="9"/>
      <c r="E13" s="9"/>
      <c r="F13" s="9"/>
    </row>
    <row r="14" spans="1:6" s="160" customFormat="1" ht="15.75" customHeight="1" x14ac:dyDescent="0.25">
      <c r="A14" s="9"/>
      <c r="B14" s="10" t="s">
        <v>121</v>
      </c>
      <c r="C14" s="9"/>
      <c r="D14" s="9"/>
      <c r="E14" s="9"/>
      <c r="F14" s="9"/>
    </row>
    <row r="15" spans="1:6" s="160" customFormat="1" ht="15.75" customHeight="1" x14ac:dyDescent="0.25">
      <c r="A15" s="9"/>
      <c r="B15" s="9"/>
      <c r="C15" s="9"/>
      <c r="D15" s="9"/>
      <c r="E15" s="9"/>
      <c r="F15" s="9"/>
    </row>
    <row r="16" spans="1:6" s="160" customFormat="1" ht="15.75" customHeight="1" x14ac:dyDescent="0.25">
      <c r="A16" s="9"/>
      <c r="B16" s="10" t="s">
        <v>122</v>
      </c>
      <c r="C16" s="9"/>
      <c r="D16" s="9"/>
      <c r="E16" s="9"/>
      <c r="F16" s="9"/>
    </row>
    <row r="17" spans="1:6" s="160" customFormat="1" ht="15.75" customHeight="1" x14ac:dyDescent="0.25">
      <c r="A17" s="9"/>
      <c r="B17" s="9"/>
      <c r="C17" s="9"/>
      <c r="D17" s="9"/>
      <c r="E17" s="9"/>
      <c r="F17" s="9"/>
    </row>
    <row r="18" spans="1:6" s="160" customFormat="1" ht="15.75" customHeight="1" x14ac:dyDescent="0.25">
      <c r="A18" s="9"/>
      <c r="B18" s="10" t="s">
        <v>123</v>
      </c>
      <c r="C18" s="9"/>
      <c r="D18" s="9"/>
      <c r="E18" s="9"/>
      <c r="F18" s="9"/>
    </row>
    <row r="19" spans="1:6" s="160" customFormat="1" ht="15.75" customHeight="1" x14ac:dyDescent="0.25">
      <c r="A19" s="9"/>
      <c r="B19" s="9"/>
      <c r="C19" s="9"/>
      <c r="D19" s="9"/>
      <c r="E19" s="9"/>
      <c r="F19" s="9"/>
    </row>
    <row r="20" spans="1:6" s="160" customFormat="1" ht="15.75" customHeight="1" x14ac:dyDescent="0.25">
      <c r="A20" s="9"/>
      <c r="B20" s="10" t="s">
        <v>155</v>
      </c>
      <c r="C20" s="9"/>
      <c r="D20" s="9"/>
      <c r="E20" s="9"/>
      <c r="F20" s="9"/>
    </row>
    <row r="21" spans="1:6" s="160" customFormat="1" ht="15.75" customHeight="1" x14ac:dyDescent="0.25">
      <c r="A21" s="9"/>
      <c r="B21" s="10"/>
      <c r="C21" s="9"/>
      <c r="D21" s="9"/>
      <c r="E21" s="9"/>
      <c r="F21" s="9"/>
    </row>
    <row r="22" spans="1:6" s="160" customFormat="1" ht="15.75" customHeight="1" x14ac:dyDescent="0.25">
      <c r="A22" s="9"/>
      <c r="B22" s="10" t="s">
        <v>156</v>
      </c>
      <c r="C22" s="9"/>
      <c r="D22" s="9"/>
      <c r="E22" s="9"/>
      <c r="F22" s="9"/>
    </row>
    <row r="23" spans="1:6" s="160" customFormat="1" ht="15.75" customHeight="1" x14ac:dyDescent="0.25">
      <c r="A23" s="9"/>
      <c r="B23" s="9"/>
      <c r="C23" s="9"/>
      <c r="D23" s="9"/>
      <c r="E23" s="9"/>
      <c r="F23" s="9"/>
    </row>
    <row r="24" spans="1:6" s="160" customFormat="1" ht="15.75" customHeight="1" x14ac:dyDescent="0.25">
      <c r="A24" s="9"/>
      <c r="B24" s="10" t="s">
        <v>157</v>
      </c>
      <c r="C24" s="9"/>
      <c r="D24" s="9"/>
      <c r="E24" s="9"/>
      <c r="F24" s="9"/>
    </row>
    <row r="25" spans="1:6" s="160" customFormat="1" ht="15.75" customHeight="1" x14ac:dyDescent="0.25">
      <c r="A25" s="9"/>
      <c r="B25" s="9"/>
      <c r="C25" s="9"/>
      <c r="D25" s="9"/>
      <c r="E25" s="9"/>
      <c r="F25" s="9"/>
    </row>
    <row r="26" spans="1:6" s="160" customFormat="1" ht="15.75" customHeight="1" x14ac:dyDescent="0.25">
      <c r="A26" s="9"/>
      <c r="B26" s="10" t="s">
        <v>132</v>
      </c>
      <c r="C26" s="9"/>
      <c r="D26" s="9"/>
      <c r="E26" s="9"/>
      <c r="F26" s="9"/>
    </row>
    <row r="27" spans="1:6" s="160" customFormat="1" ht="15.75" customHeight="1" x14ac:dyDescent="0.25">
      <c r="A27" s="9"/>
      <c r="B27" s="9"/>
      <c r="C27" s="9"/>
      <c r="D27" s="9"/>
      <c r="E27" s="9"/>
      <c r="F27" s="9"/>
    </row>
    <row r="28" spans="1:6" s="160" customFormat="1" ht="15.75" customHeight="1" x14ac:dyDescent="0.25">
      <c r="A28" s="9"/>
      <c r="B28" s="10" t="s">
        <v>129</v>
      </c>
      <c r="C28" s="9"/>
      <c r="D28" s="9"/>
      <c r="E28" s="9"/>
      <c r="F28" s="9"/>
    </row>
  </sheetData>
  <pageMargins left="0.25" right="0.25" top="0.75" bottom="0.75" header="0.3" footer="0.3"/>
  <pageSetup scale="58" fitToHeight="0"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85" zoomScaleNormal="85" workbookViewId="0">
      <selection sqref="A1:U1"/>
    </sheetView>
  </sheetViews>
  <sheetFormatPr defaultColWidth="7.88671875" defaultRowHeight="13.8" x14ac:dyDescent="0.3"/>
  <cols>
    <col min="1" max="1" width="4.6640625" style="3" customWidth="1"/>
    <col min="2" max="2" width="47.6640625" style="2" customWidth="1"/>
    <col min="3" max="5" width="8.6640625" style="2" customWidth="1"/>
    <col min="6" max="21" width="8.6640625" style="3" customWidth="1"/>
    <col min="22" max="16384" width="7.88671875" style="3"/>
  </cols>
  <sheetData>
    <row r="1" spans="1:22" ht="24" customHeight="1" x14ac:dyDescent="0.35">
      <c r="A1" s="238" t="s">
        <v>18</v>
      </c>
      <c r="B1" s="238"/>
      <c r="C1" s="238"/>
      <c r="D1" s="238"/>
      <c r="E1" s="238"/>
      <c r="F1" s="238"/>
      <c r="G1" s="238"/>
      <c r="H1" s="238"/>
      <c r="I1" s="238"/>
      <c r="J1" s="238"/>
      <c r="K1" s="238"/>
      <c r="L1" s="238"/>
      <c r="M1" s="238"/>
      <c r="N1" s="238"/>
      <c r="O1" s="238"/>
      <c r="P1" s="238"/>
      <c r="Q1" s="238"/>
      <c r="R1" s="238"/>
      <c r="S1" s="238"/>
      <c r="T1" s="238"/>
      <c r="U1" s="238"/>
    </row>
    <row r="2" spans="1:22" ht="15" customHeight="1" x14ac:dyDescent="0.3">
      <c r="A2" s="239" t="s">
        <v>111</v>
      </c>
      <c r="B2" s="157"/>
      <c r="C2" s="245">
        <v>2016</v>
      </c>
      <c r="D2" s="245">
        <v>2017</v>
      </c>
      <c r="E2" s="245">
        <v>2018</v>
      </c>
      <c r="F2" s="248" t="s">
        <v>139</v>
      </c>
      <c r="G2" s="249" t="s">
        <v>139</v>
      </c>
      <c r="H2" s="249" t="s">
        <v>139</v>
      </c>
      <c r="I2" s="249" t="s">
        <v>139</v>
      </c>
      <c r="J2" s="249" t="s">
        <v>139</v>
      </c>
      <c r="K2" s="249" t="s">
        <v>139</v>
      </c>
      <c r="L2" s="249" t="s">
        <v>139</v>
      </c>
      <c r="M2" s="249" t="s">
        <v>139</v>
      </c>
      <c r="N2" s="249" t="s">
        <v>139</v>
      </c>
      <c r="O2" s="249" t="s">
        <v>139</v>
      </c>
      <c r="P2" s="249" t="s">
        <v>139</v>
      </c>
      <c r="Q2" s="249" t="s">
        <v>139</v>
      </c>
      <c r="R2" s="249" t="s">
        <v>139</v>
      </c>
      <c r="S2" s="249" t="s">
        <v>139</v>
      </c>
      <c r="T2" s="249" t="s">
        <v>139</v>
      </c>
      <c r="U2" s="250" t="s">
        <v>139</v>
      </c>
      <c r="V2" s="24"/>
    </row>
    <row r="3" spans="1:22" ht="15" customHeight="1" x14ac:dyDescent="0.3">
      <c r="A3" s="240" t="s">
        <v>111</v>
      </c>
      <c r="B3" s="158"/>
      <c r="C3" s="246">
        <v>2016</v>
      </c>
      <c r="D3" s="246">
        <v>2017</v>
      </c>
      <c r="E3" s="246">
        <v>2018</v>
      </c>
      <c r="F3" s="251">
        <v>2015</v>
      </c>
      <c r="G3" s="252">
        <v>2015</v>
      </c>
      <c r="H3" s="251">
        <v>2016</v>
      </c>
      <c r="I3" s="253">
        <v>2016</v>
      </c>
      <c r="J3" s="253">
        <v>2016</v>
      </c>
      <c r="K3" s="252">
        <v>2016</v>
      </c>
      <c r="L3" s="251">
        <v>2017</v>
      </c>
      <c r="M3" s="253">
        <v>2017</v>
      </c>
      <c r="N3" s="253">
        <v>2017</v>
      </c>
      <c r="O3" s="252">
        <v>2017</v>
      </c>
      <c r="P3" s="254">
        <v>2018</v>
      </c>
      <c r="Q3" s="255">
        <v>2018</v>
      </c>
      <c r="R3" s="255">
        <v>2018</v>
      </c>
      <c r="S3" s="256">
        <v>2018</v>
      </c>
      <c r="T3" s="254">
        <v>2019</v>
      </c>
      <c r="U3" s="256">
        <v>2019</v>
      </c>
      <c r="V3" s="24"/>
    </row>
    <row r="4" spans="1:22" ht="15" customHeight="1" x14ac:dyDescent="0.3">
      <c r="A4" s="241" t="s">
        <v>111</v>
      </c>
      <c r="B4" s="159"/>
      <c r="C4" s="247">
        <v>2016</v>
      </c>
      <c r="D4" s="247">
        <v>2017</v>
      </c>
      <c r="E4" s="247">
        <v>2018</v>
      </c>
      <c r="F4" s="117" t="s">
        <v>115</v>
      </c>
      <c r="G4" s="117" t="s">
        <v>114</v>
      </c>
      <c r="H4" s="117" t="s">
        <v>117</v>
      </c>
      <c r="I4" s="117" t="s">
        <v>116</v>
      </c>
      <c r="J4" s="117" t="s">
        <v>115</v>
      </c>
      <c r="K4" s="117" t="s">
        <v>114</v>
      </c>
      <c r="L4" s="117" t="s">
        <v>117</v>
      </c>
      <c r="M4" s="117" t="s">
        <v>116</v>
      </c>
      <c r="N4" s="117" t="s">
        <v>115</v>
      </c>
      <c r="O4" s="117" t="s">
        <v>114</v>
      </c>
      <c r="P4" s="117" t="s">
        <v>117</v>
      </c>
      <c r="Q4" s="120" t="s">
        <v>116</v>
      </c>
      <c r="R4" s="117" t="s">
        <v>115</v>
      </c>
      <c r="S4" s="117" t="s">
        <v>114</v>
      </c>
      <c r="T4" s="117" t="s">
        <v>117</v>
      </c>
      <c r="U4" s="117" t="s">
        <v>213</v>
      </c>
      <c r="V4" s="63"/>
    </row>
    <row r="5" spans="1:22" ht="13.5" customHeight="1" x14ac:dyDescent="0.25">
      <c r="A5" s="74">
        <v>1</v>
      </c>
      <c r="B5" s="28" t="s">
        <v>12</v>
      </c>
      <c r="C5" s="32">
        <v>1.6</v>
      </c>
      <c r="D5" s="32">
        <v>2.4</v>
      </c>
      <c r="E5" s="95">
        <v>2.9</v>
      </c>
      <c r="F5" s="32">
        <v>1.3</v>
      </c>
      <c r="G5" s="32">
        <v>0.1</v>
      </c>
      <c r="H5" s="32">
        <v>2</v>
      </c>
      <c r="I5" s="32">
        <v>1.9</v>
      </c>
      <c r="J5" s="32">
        <v>2.2000000000000002</v>
      </c>
      <c r="K5" s="32">
        <v>2</v>
      </c>
      <c r="L5" s="32">
        <v>2.2999999999999998</v>
      </c>
      <c r="M5" s="32">
        <v>2.2000000000000002</v>
      </c>
      <c r="N5" s="32">
        <v>3.2</v>
      </c>
      <c r="O5" s="32">
        <v>3.5</v>
      </c>
      <c r="P5" s="32">
        <v>2.5</v>
      </c>
      <c r="Q5" s="32">
        <v>3.5</v>
      </c>
      <c r="R5" s="32">
        <v>2.9</v>
      </c>
      <c r="S5" s="32">
        <v>1.1000000000000001</v>
      </c>
      <c r="T5" s="32">
        <v>3.1</v>
      </c>
      <c r="U5" s="51">
        <v>2</v>
      </c>
      <c r="V5" s="24"/>
    </row>
    <row r="6" spans="1:22" ht="13.5" customHeight="1" x14ac:dyDescent="0.25">
      <c r="A6" s="74">
        <v>2</v>
      </c>
      <c r="B6" s="21" t="s">
        <v>10</v>
      </c>
      <c r="C6" s="32">
        <v>2.7</v>
      </c>
      <c r="D6" s="32">
        <v>2.6</v>
      </c>
      <c r="E6" s="51">
        <v>3</v>
      </c>
      <c r="F6" s="32">
        <v>3.1</v>
      </c>
      <c r="G6" s="32">
        <v>1.8</v>
      </c>
      <c r="H6" s="32">
        <v>3.2</v>
      </c>
      <c r="I6" s="32">
        <v>2.9</v>
      </c>
      <c r="J6" s="32">
        <v>2.6</v>
      </c>
      <c r="K6" s="32">
        <v>2.5</v>
      </c>
      <c r="L6" s="32">
        <v>2.4</v>
      </c>
      <c r="M6" s="32">
        <v>2.4</v>
      </c>
      <c r="N6" s="32">
        <v>2.4</v>
      </c>
      <c r="O6" s="32">
        <v>4.5999999999999996</v>
      </c>
      <c r="P6" s="32">
        <v>1.7</v>
      </c>
      <c r="Q6" s="32">
        <v>4</v>
      </c>
      <c r="R6" s="32">
        <v>3.5</v>
      </c>
      <c r="S6" s="32">
        <v>1.4</v>
      </c>
      <c r="T6" s="32">
        <v>1.1000000000000001</v>
      </c>
      <c r="U6" s="51">
        <v>4.5999999999999996</v>
      </c>
      <c r="V6" s="24"/>
    </row>
    <row r="7" spans="1:22" ht="13.5" customHeight="1" x14ac:dyDescent="0.25">
      <c r="A7" s="74">
        <v>3</v>
      </c>
      <c r="B7" s="17" t="s">
        <v>19</v>
      </c>
      <c r="C7" s="7">
        <v>3.6</v>
      </c>
      <c r="D7" s="7">
        <v>3.9</v>
      </c>
      <c r="E7" s="52">
        <v>4.0999999999999996</v>
      </c>
      <c r="F7" s="7">
        <v>4.5999999999999996</v>
      </c>
      <c r="G7" s="7">
        <v>1.5</v>
      </c>
      <c r="H7" s="7">
        <v>4.2</v>
      </c>
      <c r="I7" s="7">
        <v>4.5</v>
      </c>
      <c r="J7" s="7">
        <v>4</v>
      </c>
      <c r="K7" s="7">
        <v>1.9</v>
      </c>
      <c r="L7" s="7">
        <v>3.2</v>
      </c>
      <c r="M7" s="7">
        <v>5.5</v>
      </c>
      <c r="N7" s="7">
        <v>4.0999999999999996</v>
      </c>
      <c r="O7" s="7">
        <v>7.5</v>
      </c>
      <c r="P7" s="7">
        <v>1.3</v>
      </c>
      <c r="Q7" s="7">
        <v>5.4</v>
      </c>
      <c r="R7" s="7">
        <v>3.6</v>
      </c>
      <c r="S7" s="7">
        <v>1.6</v>
      </c>
      <c r="T7" s="7">
        <v>1.5</v>
      </c>
      <c r="U7" s="52">
        <v>8.6</v>
      </c>
      <c r="V7" s="24"/>
    </row>
    <row r="8" spans="1:22" ht="13.5" customHeight="1" x14ac:dyDescent="0.25">
      <c r="A8" s="74">
        <v>4</v>
      </c>
      <c r="B8" s="18" t="s">
        <v>20</v>
      </c>
      <c r="C8" s="7">
        <v>6.1</v>
      </c>
      <c r="D8" s="7">
        <v>6.9</v>
      </c>
      <c r="E8" s="52">
        <v>6.3</v>
      </c>
      <c r="F8" s="7">
        <v>5.3</v>
      </c>
      <c r="G8" s="7">
        <v>2.2999999999999998</v>
      </c>
      <c r="H8" s="7">
        <v>5.8</v>
      </c>
      <c r="I8" s="7">
        <v>7</v>
      </c>
      <c r="J8" s="7">
        <v>10.8</v>
      </c>
      <c r="K8" s="7">
        <v>5.8</v>
      </c>
      <c r="L8" s="7">
        <v>3.4</v>
      </c>
      <c r="M8" s="7">
        <v>7.7</v>
      </c>
      <c r="N8" s="7">
        <v>7.8</v>
      </c>
      <c r="O8" s="7">
        <v>12.2</v>
      </c>
      <c r="P8" s="7">
        <v>2.2999999999999998</v>
      </c>
      <c r="Q8" s="7">
        <v>8</v>
      </c>
      <c r="R8" s="7">
        <v>3.6</v>
      </c>
      <c r="S8" s="7">
        <v>1.3</v>
      </c>
      <c r="T8" s="7">
        <v>0.3</v>
      </c>
      <c r="U8" s="52">
        <v>13</v>
      </c>
      <c r="V8" s="24"/>
    </row>
    <row r="9" spans="1:22" ht="13.5" customHeight="1" x14ac:dyDescent="0.25">
      <c r="A9" s="74">
        <v>5</v>
      </c>
      <c r="B9" s="18" t="s">
        <v>21</v>
      </c>
      <c r="C9" s="7">
        <v>2.4</v>
      </c>
      <c r="D9" s="7">
        <v>2.5</v>
      </c>
      <c r="E9" s="52">
        <v>3</v>
      </c>
      <c r="F9" s="7">
        <v>4.2</v>
      </c>
      <c r="G9" s="7">
        <v>1.1000000000000001</v>
      </c>
      <c r="H9" s="7">
        <v>3.4</v>
      </c>
      <c r="I9" s="7">
        <v>3.2</v>
      </c>
      <c r="J9" s="7">
        <v>0.6</v>
      </c>
      <c r="K9" s="7">
        <v>0</v>
      </c>
      <c r="L9" s="7">
        <v>3.1</v>
      </c>
      <c r="M9" s="7">
        <v>4.3</v>
      </c>
      <c r="N9" s="7">
        <v>2.2000000000000002</v>
      </c>
      <c r="O9" s="7">
        <v>5.0999999999999996</v>
      </c>
      <c r="P9" s="7">
        <v>0.7</v>
      </c>
      <c r="Q9" s="7">
        <v>4.0999999999999996</v>
      </c>
      <c r="R9" s="7">
        <v>3.6</v>
      </c>
      <c r="S9" s="7">
        <v>1.7</v>
      </c>
      <c r="T9" s="7">
        <v>2.2000000000000002</v>
      </c>
      <c r="U9" s="52">
        <v>6.5</v>
      </c>
      <c r="V9" s="24"/>
    </row>
    <row r="10" spans="1:22" ht="13.5" customHeight="1" x14ac:dyDescent="0.25">
      <c r="A10" s="74">
        <v>6</v>
      </c>
      <c r="B10" s="17" t="s">
        <v>13</v>
      </c>
      <c r="C10" s="7">
        <v>2.2999999999999998</v>
      </c>
      <c r="D10" s="7">
        <v>2</v>
      </c>
      <c r="E10" s="52">
        <v>2.5</v>
      </c>
      <c r="F10" s="7">
        <v>2.4</v>
      </c>
      <c r="G10" s="7">
        <v>2</v>
      </c>
      <c r="H10" s="7">
        <v>2.7</v>
      </c>
      <c r="I10" s="7">
        <v>2.2000000000000002</v>
      </c>
      <c r="J10" s="7">
        <v>1.9</v>
      </c>
      <c r="K10" s="7">
        <v>2.8</v>
      </c>
      <c r="L10" s="7">
        <v>2</v>
      </c>
      <c r="M10" s="7">
        <v>1</v>
      </c>
      <c r="N10" s="7">
        <v>1.6</v>
      </c>
      <c r="O10" s="7">
        <v>3.4</v>
      </c>
      <c r="P10" s="7">
        <v>1.9</v>
      </c>
      <c r="Q10" s="7">
        <v>3.4</v>
      </c>
      <c r="R10" s="7">
        <v>3.4</v>
      </c>
      <c r="S10" s="7">
        <v>1.4</v>
      </c>
      <c r="T10" s="7">
        <v>1</v>
      </c>
      <c r="U10" s="52">
        <v>2.8</v>
      </c>
      <c r="V10" s="24"/>
    </row>
    <row r="11" spans="1:22" ht="13.5" customHeight="1" x14ac:dyDescent="0.25">
      <c r="A11" s="74">
        <v>7</v>
      </c>
      <c r="B11" s="21" t="s">
        <v>118</v>
      </c>
      <c r="C11" s="32">
        <v>-1.3</v>
      </c>
      <c r="D11" s="32">
        <v>4.4000000000000004</v>
      </c>
      <c r="E11" s="51">
        <v>5.0999999999999996</v>
      </c>
      <c r="F11" s="32">
        <v>-0.5</v>
      </c>
      <c r="G11" s="32">
        <v>-6</v>
      </c>
      <c r="H11" s="32">
        <v>-1.6</v>
      </c>
      <c r="I11" s="32">
        <v>-1.7</v>
      </c>
      <c r="J11" s="32">
        <v>0.5</v>
      </c>
      <c r="K11" s="32">
        <v>9.3000000000000007</v>
      </c>
      <c r="L11" s="32">
        <v>3.4</v>
      </c>
      <c r="M11" s="32">
        <v>3.6</v>
      </c>
      <c r="N11" s="32">
        <v>7.4</v>
      </c>
      <c r="O11" s="32">
        <v>4.7</v>
      </c>
      <c r="P11" s="32">
        <v>6.2</v>
      </c>
      <c r="Q11" s="32">
        <v>-1.8</v>
      </c>
      <c r="R11" s="32">
        <v>13.7</v>
      </c>
      <c r="S11" s="32">
        <v>3</v>
      </c>
      <c r="T11" s="32">
        <v>6.2</v>
      </c>
      <c r="U11" s="51">
        <v>-6.3</v>
      </c>
      <c r="V11" s="24"/>
    </row>
    <row r="12" spans="1:22" ht="13.5" customHeight="1" x14ac:dyDescent="0.25">
      <c r="A12" s="74">
        <v>8</v>
      </c>
      <c r="B12" s="17" t="s">
        <v>22</v>
      </c>
      <c r="C12" s="7">
        <v>1.9</v>
      </c>
      <c r="D12" s="7">
        <v>4.2</v>
      </c>
      <c r="E12" s="52">
        <v>4.5999999999999996</v>
      </c>
      <c r="F12" s="7">
        <v>3.2</v>
      </c>
      <c r="G12" s="7">
        <v>-2.2000000000000002</v>
      </c>
      <c r="H12" s="7">
        <v>2.6</v>
      </c>
      <c r="I12" s="7">
        <v>2.7</v>
      </c>
      <c r="J12" s="7">
        <v>3.8</v>
      </c>
      <c r="K12" s="7">
        <v>2</v>
      </c>
      <c r="L12" s="7">
        <v>7.7</v>
      </c>
      <c r="M12" s="7">
        <v>2.8</v>
      </c>
      <c r="N12" s="7">
        <v>1.4</v>
      </c>
      <c r="O12" s="7">
        <v>8.6999999999999993</v>
      </c>
      <c r="P12" s="7">
        <v>5.5</v>
      </c>
      <c r="Q12" s="7">
        <v>5.2</v>
      </c>
      <c r="R12" s="7">
        <v>0.7</v>
      </c>
      <c r="S12" s="7">
        <v>2.7</v>
      </c>
      <c r="T12" s="7">
        <v>3.2</v>
      </c>
      <c r="U12" s="52">
        <v>-1.4</v>
      </c>
      <c r="V12" s="24"/>
    </row>
    <row r="13" spans="1:22" ht="13.5" customHeight="1" x14ac:dyDescent="0.25">
      <c r="A13" s="74">
        <v>9</v>
      </c>
      <c r="B13" s="18" t="s">
        <v>23</v>
      </c>
      <c r="C13" s="7">
        <v>0.7</v>
      </c>
      <c r="D13" s="7">
        <v>4.4000000000000004</v>
      </c>
      <c r="E13" s="52">
        <v>6.4</v>
      </c>
      <c r="F13" s="7">
        <v>1.2</v>
      </c>
      <c r="G13" s="7">
        <v>-4.4000000000000004</v>
      </c>
      <c r="H13" s="7">
        <v>-0.6</v>
      </c>
      <c r="I13" s="7">
        <v>4</v>
      </c>
      <c r="J13" s="7">
        <v>5.6</v>
      </c>
      <c r="K13" s="7">
        <v>0.7</v>
      </c>
      <c r="L13" s="7">
        <v>6.6</v>
      </c>
      <c r="M13" s="7">
        <v>4.4000000000000004</v>
      </c>
      <c r="N13" s="7">
        <v>2.4</v>
      </c>
      <c r="O13" s="7">
        <v>8.4</v>
      </c>
      <c r="P13" s="7">
        <v>8.8000000000000007</v>
      </c>
      <c r="Q13" s="7">
        <v>7.9</v>
      </c>
      <c r="R13" s="7">
        <v>2.1</v>
      </c>
      <c r="S13" s="7">
        <v>4.8</v>
      </c>
      <c r="T13" s="7">
        <v>4.4000000000000004</v>
      </c>
      <c r="U13" s="52">
        <v>-1</v>
      </c>
      <c r="V13" s="24"/>
    </row>
    <row r="14" spans="1:22" ht="13.5" customHeight="1" x14ac:dyDescent="0.25">
      <c r="A14" s="74">
        <v>10</v>
      </c>
      <c r="B14" s="19" t="s">
        <v>24</v>
      </c>
      <c r="C14" s="7">
        <v>-5</v>
      </c>
      <c r="D14" s="7">
        <v>4.7</v>
      </c>
      <c r="E14" s="52">
        <v>4.0999999999999996</v>
      </c>
      <c r="F14" s="7">
        <v>-14.1</v>
      </c>
      <c r="G14" s="7">
        <v>-20.5</v>
      </c>
      <c r="H14" s="7">
        <v>-11.4</v>
      </c>
      <c r="I14" s="7">
        <v>10</v>
      </c>
      <c r="J14" s="7">
        <v>18.399999999999999</v>
      </c>
      <c r="K14" s="7">
        <v>2.4</v>
      </c>
      <c r="L14" s="7">
        <v>7.3</v>
      </c>
      <c r="M14" s="7">
        <v>2</v>
      </c>
      <c r="N14" s="7">
        <v>-7.7</v>
      </c>
      <c r="O14" s="7">
        <v>5.2</v>
      </c>
      <c r="P14" s="7">
        <v>12.1</v>
      </c>
      <c r="Q14" s="7">
        <v>11</v>
      </c>
      <c r="R14" s="7">
        <v>-2.1</v>
      </c>
      <c r="S14" s="7">
        <v>-9</v>
      </c>
      <c r="T14" s="7">
        <v>4</v>
      </c>
      <c r="U14" s="52">
        <v>-11.1</v>
      </c>
      <c r="V14" s="24"/>
    </row>
    <row r="15" spans="1:22" ht="13.5" customHeight="1" x14ac:dyDescent="0.25">
      <c r="A15" s="74">
        <v>11</v>
      </c>
      <c r="B15" s="19" t="s">
        <v>25</v>
      </c>
      <c r="C15" s="7">
        <v>-1.3</v>
      </c>
      <c r="D15" s="7">
        <v>4.7</v>
      </c>
      <c r="E15" s="52">
        <v>6.8</v>
      </c>
      <c r="F15" s="7">
        <v>7.9</v>
      </c>
      <c r="G15" s="7">
        <v>-4.8</v>
      </c>
      <c r="H15" s="7">
        <v>-3.9</v>
      </c>
      <c r="I15" s="7">
        <v>-2.2999999999999998</v>
      </c>
      <c r="J15" s="7">
        <v>0.3</v>
      </c>
      <c r="K15" s="7">
        <v>0.4</v>
      </c>
      <c r="L15" s="7">
        <v>6.3</v>
      </c>
      <c r="M15" s="7">
        <v>8.9</v>
      </c>
      <c r="N15" s="7">
        <v>6.2</v>
      </c>
      <c r="O15" s="7">
        <v>12.9</v>
      </c>
      <c r="P15" s="7">
        <v>6.6</v>
      </c>
      <c r="Q15" s="7">
        <v>3.4</v>
      </c>
      <c r="R15" s="7">
        <v>2.9</v>
      </c>
      <c r="S15" s="7">
        <v>7.4</v>
      </c>
      <c r="T15" s="7">
        <v>-0.1</v>
      </c>
      <c r="U15" s="52">
        <v>0.8</v>
      </c>
      <c r="V15" s="24"/>
    </row>
    <row r="16" spans="1:22" ht="13.5" customHeight="1" x14ac:dyDescent="0.25">
      <c r="A16" s="74">
        <v>12</v>
      </c>
      <c r="B16" s="19" t="s">
        <v>26</v>
      </c>
      <c r="C16" s="7">
        <v>7.9</v>
      </c>
      <c r="D16" s="7">
        <v>3.7</v>
      </c>
      <c r="E16" s="52">
        <v>7.4</v>
      </c>
      <c r="F16" s="7">
        <v>4.4000000000000004</v>
      </c>
      <c r="G16" s="7">
        <v>9.8000000000000007</v>
      </c>
      <c r="H16" s="7">
        <v>12.9</v>
      </c>
      <c r="I16" s="7">
        <v>9.3000000000000007</v>
      </c>
      <c r="J16" s="7">
        <v>4.7</v>
      </c>
      <c r="K16" s="7">
        <v>0</v>
      </c>
      <c r="L16" s="7">
        <v>6.3</v>
      </c>
      <c r="M16" s="7">
        <v>0.3</v>
      </c>
      <c r="N16" s="7">
        <v>4.9000000000000004</v>
      </c>
      <c r="O16" s="7">
        <v>4.7</v>
      </c>
      <c r="P16" s="7">
        <v>9.6999999999999993</v>
      </c>
      <c r="Q16" s="7">
        <v>11.9</v>
      </c>
      <c r="R16" s="7">
        <v>4.0999999999999996</v>
      </c>
      <c r="S16" s="7">
        <v>11.7</v>
      </c>
      <c r="T16" s="7">
        <v>10.8</v>
      </c>
      <c r="U16" s="52">
        <v>3.6</v>
      </c>
      <c r="V16" s="24"/>
    </row>
    <row r="17" spans="1:22" ht="13.5" customHeight="1" x14ac:dyDescent="0.25">
      <c r="A17" s="74">
        <v>13</v>
      </c>
      <c r="B17" s="18" t="s">
        <v>27</v>
      </c>
      <c r="C17" s="7">
        <v>6.5</v>
      </c>
      <c r="D17" s="7">
        <v>3.5</v>
      </c>
      <c r="E17" s="52">
        <v>-1.5</v>
      </c>
      <c r="F17" s="7">
        <v>11.4</v>
      </c>
      <c r="G17" s="7">
        <v>6.6</v>
      </c>
      <c r="H17" s="7">
        <v>14.7</v>
      </c>
      <c r="I17" s="7">
        <v>-2</v>
      </c>
      <c r="J17" s="7">
        <v>-2.6</v>
      </c>
      <c r="K17" s="7">
        <v>6.4</v>
      </c>
      <c r="L17" s="7">
        <v>11.9</v>
      </c>
      <c r="M17" s="7">
        <v>-2.2000000000000002</v>
      </c>
      <c r="N17" s="7">
        <v>-2</v>
      </c>
      <c r="O17" s="7">
        <v>9.9</v>
      </c>
      <c r="P17" s="7">
        <v>-5.3</v>
      </c>
      <c r="Q17" s="7">
        <v>-3.7</v>
      </c>
      <c r="R17" s="7">
        <v>-4</v>
      </c>
      <c r="S17" s="7">
        <v>-4.7</v>
      </c>
      <c r="T17" s="7">
        <v>-1</v>
      </c>
      <c r="U17" s="52">
        <v>-3</v>
      </c>
      <c r="V17" s="24"/>
    </row>
    <row r="18" spans="1:22" ht="13.5" customHeight="1" x14ac:dyDescent="0.25">
      <c r="A18" s="74">
        <v>14</v>
      </c>
      <c r="B18" s="17" t="s">
        <v>119</v>
      </c>
      <c r="C18" s="15" t="s">
        <v>17</v>
      </c>
      <c r="D18" s="14" t="s">
        <v>17</v>
      </c>
      <c r="E18" s="43" t="s">
        <v>17</v>
      </c>
      <c r="F18" s="14" t="s">
        <v>17</v>
      </c>
      <c r="G18" s="14" t="s">
        <v>17</v>
      </c>
      <c r="H18" s="14" t="s">
        <v>17</v>
      </c>
      <c r="I18" s="14" t="s">
        <v>17</v>
      </c>
      <c r="J18" s="14" t="s">
        <v>17</v>
      </c>
      <c r="K18" s="14" t="s">
        <v>17</v>
      </c>
      <c r="L18" s="14" t="s">
        <v>17</v>
      </c>
      <c r="M18" s="14" t="s">
        <v>17</v>
      </c>
      <c r="N18" s="14" t="s">
        <v>17</v>
      </c>
      <c r="O18" s="14" t="s">
        <v>17</v>
      </c>
      <c r="P18" s="14" t="s">
        <v>17</v>
      </c>
      <c r="Q18" s="14" t="s">
        <v>17</v>
      </c>
      <c r="R18" s="14" t="s">
        <v>17</v>
      </c>
      <c r="S18" s="14" t="s">
        <v>17</v>
      </c>
      <c r="T18" s="14" t="s">
        <v>17</v>
      </c>
      <c r="U18" s="43" t="s">
        <v>17</v>
      </c>
      <c r="V18" s="24"/>
    </row>
    <row r="19" spans="1:22" ht="13.5" customHeight="1" x14ac:dyDescent="0.25">
      <c r="A19" s="74">
        <v>15</v>
      </c>
      <c r="B19" s="21" t="s">
        <v>28</v>
      </c>
      <c r="C19" s="208" t="s">
        <v>17</v>
      </c>
      <c r="D19" s="179" t="s">
        <v>17</v>
      </c>
      <c r="E19" s="202" t="s">
        <v>17</v>
      </c>
      <c r="F19" s="179" t="s">
        <v>17</v>
      </c>
      <c r="G19" s="179" t="s">
        <v>17</v>
      </c>
      <c r="H19" s="179" t="s">
        <v>17</v>
      </c>
      <c r="I19" s="179" t="s">
        <v>17</v>
      </c>
      <c r="J19" s="179" t="s">
        <v>17</v>
      </c>
      <c r="K19" s="179" t="s">
        <v>17</v>
      </c>
      <c r="L19" s="179" t="s">
        <v>17</v>
      </c>
      <c r="M19" s="179" t="s">
        <v>17</v>
      </c>
      <c r="N19" s="179" t="s">
        <v>17</v>
      </c>
      <c r="O19" s="179" t="s">
        <v>17</v>
      </c>
      <c r="P19" s="179" t="s">
        <v>17</v>
      </c>
      <c r="Q19" s="179" t="s">
        <v>17</v>
      </c>
      <c r="R19" s="179" t="s">
        <v>17</v>
      </c>
      <c r="S19" s="179" t="s">
        <v>17</v>
      </c>
      <c r="T19" s="179" t="s">
        <v>17</v>
      </c>
      <c r="U19" s="202" t="s">
        <v>17</v>
      </c>
      <c r="V19" s="24"/>
    </row>
    <row r="20" spans="1:22" ht="13.5" customHeight="1" x14ac:dyDescent="0.25">
      <c r="A20" s="74">
        <v>16</v>
      </c>
      <c r="B20" s="17" t="s">
        <v>11</v>
      </c>
      <c r="C20" s="7">
        <v>0</v>
      </c>
      <c r="D20" s="7">
        <v>3.5</v>
      </c>
      <c r="E20" s="52">
        <v>3</v>
      </c>
      <c r="F20" s="7">
        <v>-3.9</v>
      </c>
      <c r="G20" s="7">
        <v>-1.6</v>
      </c>
      <c r="H20" s="7">
        <v>-3</v>
      </c>
      <c r="I20" s="7">
        <v>4</v>
      </c>
      <c r="J20" s="7">
        <v>6.1</v>
      </c>
      <c r="K20" s="7">
        <v>-2.5</v>
      </c>
      <c r="L20" s="7">
        <v>6.1</v>
      </c>
      <c r="M20" s="7">
        <v>1.6</v>
      </c>
      <c r="N20" s="7">
        <v>4.4000000000000004</v>
      </c>
      <c r="O20" s="7">
        <v>10.1</v>
      </c>
      <c r="P20" s="7">
        <v>0.8</v>
      </c>
      <c r="Q20" s="7">
        <v>5.8</v>
      </c>
      <c r="R20" s="7">
        <v>-6.2</v>
      </c>
      <c r="S20" s="7">
        <v>1.5</v>
      </c>
      <c r="T20" s="7">
        <v>4.0999999999999996</v>
      </c>
      <c r="U20" s="52">
        <v>-5.7</v>
      </c>
      <c r="V20" s="24"/>
    </row>
    <row r="21" spans="1:22" ht="13.5" customHeight="1" x14ac:dyDescent="0.25">
      <c r="A21" s="74">
        <v>17</v>
      </c>
      <c r="B21" s="18" t="s">
        <v>19</v>
      </c>
      <c r="C21" s="7">
        <v>0.6</v>
      </c>
      <c r="D21" s="7">
        <v>3.9</v>
      </c>
      <c r="E21" s="52">
        <v>4.3</v>
      </c>
      <c r="F21" s="7">
        <v>-4.5999999999999996</v>
      </c>
      <c r="G21" s="7">
        <v>-4.0999999999999996</v>
      </c>
      <c r="H21" s="7">
        <v>0.9</v>
      </c>
      <c r="I21" s="7">
        <v>2.7</v>
      </c>
      <c r="J21" s="7">
        <v>7.2</v>
      </c>
      <c r="K21" s="7">
        <v>-0.8</v>
      </c>
      <c r="L21" s="7">
        <v>5.9</v>
      </c>
      <c r="M21" s="7">
        <v>2.2000000000000002</v>
      </c>
      <c r="N21" s="7">
        <v>2.2000000000000002</v>
      </c>
      <c r="O21" s="7">
        <v>13.6</v>
      </c>
      <c r="P21" s="7">
        <v>1.2</v>
      </c>
      <c r="Q21" s="7">
        <v>12</v>
      </c>
      <c r="R21" s="7">
        <v>-9.1</v>
      </c>
      <c r="S21" s="7">
        <v>2.6</v>
      </c>
      <c r="T21" s="7">
        <v>4.5999999999999996</v>
      </c>
      <c r="U21" s="52">
        <v>-5.9</v>
      </c>
      <c r="V21" s="24"/>
    </row>
    <row r="22" spans="1:22" ht="13.5" customHeight="1" x14ac:dyDescent="0.25">
      <c r="A22" s="74">
        <v>18</v>
      </c>
      <c r="B22" s="18" t="s">
        <v>13</v>
      </c>
      <c r="C22" s="7">
        <v>-1.1000000000000001</v>
      </c>
      <c r="D22" s="7">
        <v>2.7</v>
      </c>
      <c r="E22" s="52">
        <v>0.7</v>
      </c>
      <c r="F22" s="7">
        <v>-2.5</v>
      </c>
      <c r="G22" s="7">
        <v>3.4</v>
      </c>
      <c r="H22" s="7">
        <v>-10</v>
      </c>
      <c r="I22" s="7">
        <v>6.2</v>
      </c>
      <c r="J22" s="7">
        <v>4.0999999999999996</v>
      </c>
      <c r="K22" s="7">
        <v>-5.7</v>
      </c>
      <c r="L22" s="7">
        <v>6.3</v>
      </c>
      <c r="M22" s="7">
        <v>0.4</v>
      </c>
      <c r="N22" s="7">
        <v>8.8000000000000007</v>
      </c>
      <c r="O22" s="7">
        <v>3.8</v>
      </c>
      <c r="P22" s="7">
        <v>-0.1</v>
      </c>
      <c r="Q22" s="7">
        <v>-5.3</v>
      </c>
      <c r="R22" s="7">
        <v>-0.1</v>
      </c>
      <c r="S22" s="7">
        <v>-0.7</v>
      </c>
      <c r="T22" s="7">
        <v>3.3</v>
      </c>
      <c r="U22" s="52">
        <v>-5.0999999999999996</v>
      </c>
      <c r="V22" s="24"/>
    </row>
    <row r="23" spans="1:22" ht="13.5" customHeight="1" x14ac:dyDescent="0.25">
      <c r="A23" s="74">
        <v>19</v>
      </c>
      <c r="B23" s="17" t="s">
        <v>29</v>
      </c>
      <c r="C23" s="7">
        <v>2</v>
      </c>
      <c r="D23" s="7">
        <v>4.7</v>
      </c>
      <c r="E23" s="52">
        <v>4.4000000000000004</v>
      </c>
      <c r="F23" s="7">
        <v>3.3</v>
      </c>
      <c r="G23" s="7">
        <v>0</v>
      </c>
      <c r="H23" s="7">
        <v>0.9</v>
      </c>
      <c r="I23" s="7">
        <v>0.8</v>
      </c>
      <c r="J23" s="7">
        <v>4.7</v>
      </c>
      <c r="K23" s="7">
        <v>7.5</v>
      </c>
      <c r="L23" s="7">
        <v>4.0999999999999996</v>
      </c>
      <c r="M23" s="7">
        <v>3.5</v>
      </c>
      <c r="N23" s="7">
        <v>1.3</v>
      </c>
      <c r="O23" s="7">
        <v>14</v>
      </c>
      <c r="P23" s="7">
        <v>0.6</v>
      </c>
      <c r="Q23" s="7">
        <v>0.3</v>
      </c>
      <c r="R23" s="7">
        <v>8.6</v>
      </c>
      <c r="S23" s="7">
        <v>3.5</v>
      </c>
      <c r="T23" s="7">
        <v>-1.5</v>
      </c>
      <c r="U23" s="52">
        <v>0</v>
      </c>
      <c r="V23" s="24"/>
    </row>
    <row r="24" spans="1:22" ht="13.5" customHeight="1" x14ac:dyDescent="0.25">
      <c r="A24" s="74">
        <v>20</v>
      </c>
      <c r="B24" s="18" t="s">
        <v>19</v>
      </c>
      <c r="C24" s="7">
        <v>1.5</v>
      </c>
      <c r="D24" s="7">
        <v>4.8</v>
      </c>
      <c r="E24" s="52">
        <v>5</v>
      </c>
      <c r="F24" s="7">
        <v>2.5</v>
      </c>
      <c r="G24" s="7">
        <v>-0.8</v>
      </c>
      <c r="H24" s="7">
        <v>-0.1</v>
      </c>
      <c r="I24" s="7">
        <v>1.1000000000000001</v>
      </c>
      <c r="J24" s="7">
        <v>3.7</v>
      </c>
      <c r="K24" s="7">
        <v>8.1</v>
      </c>
      <c r="L24" s="7">
        <v>4.0999999999999996</v>
      </c>
      <c r="M24" s="7">
        <v>3.4</v>
      </c>
      <c r="N24" s="7">
        <v>0.9</v>
      </c>
      <c r="O24" s="7">
        <v>16.399999999999999</v>
      </c>
      <c r="P24" s="7">
        <v>1.4</v>
      </c>
      <c r="Q24" s="7">
        <v>0.8</v>
      </c>
      <c r="R24" s="7">
        <v>9.1999999999999993</v>
      </c>
      <c r="S24" s="7">
        <v>2.2999999999999998</v>
      </c>
      <c r="T24" s="7">
        <v>-2.8</v>
      </c>
      <c r="U24" s="52">
        <v>0.1</v>
      </c>
      <c r="V24" s="24"/>
    </row>
    <row r="25" spans="1:22" ht="13.5" customHeight="1" x14ac:dyDescent="0.25">
      <c r="A25" s="74">
        <v>21</v>
      </c>
      <c r="B25" s="18" t="s">
        <v>13</v>
      </c>
      <c r="C25" s="7">
        <v>4.4000000000000004</v>
      </c>
      <c r="D25" s="7">
        <v>4.4000000000000004</v>
      </c>
      <c r="E25" s="52">
        <v>1.6</v>
      </c>
      <c r="F25" s="7">
        <v>7.3</v>
      </c>
      <c r="G25" s="7">
        <v>3.5</v>
      </c>
      <c r="H25" s="7">
        <v>5.4</v>
      </c>
      <c r="I25" s="7">
        <v>-0.4</v>
      </c>
      <c r="J25" s="7">
        <v>9.1</v>
      </c>
      <c r="K25" s="7">
        <v>5.2</v>
      </c>
      <c r="L25" s="7">
        <v>3.8</v>
      </c>
      <c r="M25" s="7">
        <v>4</v>
      </c>
      <c r="N25" s="7">
        <v>2.8</v>
      </c>
      <c r="O25" s="7">
        <v>4.5</v>
      </c>
      <c r="P25" s="7">
        <v>-2.8</v>
      </c>
      <c r="Q25" s="7">
        <v>-2</v>
      </c>
      <c r="R25" s="7">
        <v>6.1</v>
      </c>
      <c r="S25" s="7">
        <v>8.9</v>
      </c>
      <c r="T25" s="7">
        <v>4.5</v>
      </c>
      <c r="U25" s="52">
        <v>-0.7</v>
      </c>
      <c r="V25" s="24"/>
    </row>
    <row r="26" spans="1:22" ht="30" x14ac:dyDescent="0.25">
      <c r="A26" s="77">
        <v>22</v>
      </c>
      <c r="B26" s="21" t="s">
        <v>109</v>
      </c>
      <c r="C26" s="32">
        <v>1.8</v>
      </c>
      <c r="D26" s="32">
        <v>0.7</v>
      </c>
      <c r="E26" s="51">
        <v>1.7</v>
      </c>
      <c r="F26" s="32">
        <v>2.1</v>
      </c>
      <c r="G26" s="32">
        <v>1.1000000000000001</v>
      </c>
      <c r="H26" s="32">
        <v>3.8</v>
      </c>
      <c r="I26" s="32">
        <v>-0.7</v>
      </c>
      <c r="J26" s="32">
        <v>1.7</v>
      </c>
      <c r="K26" s="32">
        <v>1.1000000000000001</v>
      </c>
      <c r="L26" s="32">
        <v>-0.2</v>
      </c>
      <c r="M26" s="32">
        <v>1.4</v>
      </c>
      <c r="N26" s="32">
        <v>-0.1</v>
      </c>
      <c r="O26" s="32">
        <v>2.4</v>
      </c>
      <c r="P26" s="32">
        <v>1.9</v>
      </c>
      <c r="Q26" s="32">
        <v>2.6</v>
      </c>
      <c r="R26" s="32">
        <v>2.1</v>
      </c>
      <c r="S26" s="32">
        <v>-0.4</v>
      </c>
      <c r="T26" s="32">
        <v>2.9</v>
      </c>
      <c r="U26" s="51">
        <v>4.8</v>
      </c>
      <c r="V26" s="24"/>
    </row>
    <row r="27" spans="1:22" ht="13.5" customHeight="1" x14ac:dyDescent="0.25">
      <c r="A27" s="74">
        <v>23</v>
      </c>
      <c r="B27" s="17" t="s">
        <v>30</v>
      </c>
      <c r="C27" s="7">
        <v>0.4</v>
      </c>
      <c r="D27" s="7">
        <v>0.8</v>
      </c>
      <c r="E27" s="52">
        <v>2.9</v>
      </c>
      <c r="F27" s="7">
        <v>-0.2</v>
      </c>
      <c r="G27" s="7">
        <v>2.5</v>
      </c>
      <c r="H27" s="7">
        <v>0.7</v>
      </c>
      <c r="I27" s="7">
        <v>-2.7</v>
      </c>
      <c r="J27" s="7">
        <v>2</v>
      </c>
      <c r="K27" s="7">
        <v>0.6</v>
      </c>
      <c r="L27" s="7">
        <v>-1.2</v>
      </c>
      <c r="M27" s="7">
        <v>3.3</v>
      </c>
      <c r="N27" s="7">
        <v>0.1</v>
      </c>
      <c r="O27" s="7">
        <v>4.5999999999999996</v>
      </c>
      <c r="P27" s="7">
        <v>2.8</v>
      </c>
      <c r="Q27" s="7">
        <v>3.9</v>
      </c>
      <c r="R27" s="7">
        <v>2.9</v>
      </c>
      <c r="S27" s="7">
        <v>1.1000000000000001</v>
      </c>
      <c r="T27" s="7">
        <v>2.2000000000000002</v>
      </c>
      <c r="U27" s="52">
        <v>8.3000000000000007</v>
      </c>
      <c r="V27" s="24"/>
    </row>
    <row r="28" spans="1:22" ht="13.5" customHeight="1" x14ac:dyDescent="0.25">
      <c r="A28" s="74">
        <v>24</v>
      </c>
      <c r="B28" s="18" t="s">
        <v>31</v>
      </c>
      <c r="C28" s="7">
        <v>-0.6</v>
      </c>
      <c r="D28" s="7">
        <v>0.7</v>
      </c>
      <c r="E28" s="52">
        <v>3.3</v>
      </c>
      <c r="F28" s="7">
        <v>-3.4</v>
      </c>
      <c r="G28" s="7">
        <v>2.8</v>
      </c>
      <c r="H28" s="7">
        <v>-0.4</v>
      </c>
      <c r="I28" s="7">
        <v>-5.2</v>
      </c>
      <c r="J28" s="7">
        <v>3.4</v>
      </c>
      <c r="K28" s="7">
        <v>-1</v>
      </c>
      <c r="L28" s="7">
        <v>-1.9</v>
      </c>
      <c r="M28" s="7">
        <v>6.8</v>
      </c>
      <c r="N28" s="7">
        <v>-1.6</v>
      </c>
      <c r="O28" s="7">
        <v>4.5</v>
      </c>
      <c r="P28" s="7">
        <v>0.6</v>
      </c>
      <c r="Q28" s="7">
        <v>7.5</v>
      </c>
      <c r="R28" s="7">
        <v>3</v>
      </c>
      <c r="S28" s="7">
        <v>5.2</v>
      </c>
      <c r="T28" s="7">
        <v>7.7</v>
      </c>
      <c r="U28" s="52">
        <v>3.3</v>
      </c>
      <c r="V28" s="24"/>
    </row>
    <row r="29" spans="1:22" ht="13.5" customHeight="1" x14ac:dyDescent="0.25">
      <c r="A29" s="74">
        <v>25</v>
      </c>
      <c r="B29" s="18" t="s">
        <v>32</v>
      </c>
      <c r="C29" s="7">
        <v>2</v>
      </c>
      <c r="D29" s="7">
        <v>0.8</v>
      </c>
      <c r="E29" s="52">
        <v>2.4</v>
      </c>
      <c r="F29" s="7">
        <v>4.7</v>
      </c>
      <c r="G29" s="7">
        <v>2.1</v>
      </c>
      <c r="H29" s="7">
        <v>2.2000000000000002</v>
      </c>
      <c r="I29" s="7">
        <v>1</v>
      </c>
      <c r="J29" s="7">
        <v>-0.1</v>
      </c>
      <c r="K29" s="7">
        <v>2.8</v>
      </c>
      <c r="L29" s="7">
        <v>-0.2</v>
      </c>
      <c r="M29" s="7">
        <v>-1.6</v>
      </c>
      <c r="N29" s="7">
        <v>2.6</v>
      </c>
      <c r="O29" s="7">
        <v>4.8</v>
      </c>
      <c r="P29" s="7">
        <v>6</v>
      </c>
      <c r="Q29" s="7">
        <v>-1</v>
      </c>
      <c r="R29" s="7">
        <v>2.8</v>
      </c>
      <c r="S29" s="7">
        <v>-4.5</v>
      </c>
      <c r="T29" s="7">
        <v>-5.4</v>
      </c>
      <c r="U29" s="52">
        <v>16.100000000000001</v>
      </c>
      <c r="V29" s="24"/>
    </row>
    <row r="30" spans="1:22" ht="13.5" customHeight="1" x14ac:dyDescent="0.25">
      <c r="A30" s="74">
        <v>26</v>
      </c>
      <c r="B30" s="17" t="s">
        <v>33</v>
      </c>
      <c r="C30" s="7">
        <v>2.6</v>
      </c>
      <c r="D30" s="7">
        <v>0.6</v>
      </c>
      <c r="E30" s="52">
        <v>1</v>
      </c>
      <c r="F30" s="7">
        <v>3.5</v>
      </c>
      <c r="G30" s="7">
        <v>0.2</v>
      </c>
      <c r="H30" s="7">
        <v>5.8</v>
      </c>
      <c r="I30" s="7">
        <v>0.5</v>
      </c>
      <c r="J30" s="7">
        <v>1.6</v>
      </c>
      <c r="K30" s="7">
        <v>1.4</v>
      </c>
      <c r="L30" s="7">
        <v>0.3</v>
      </c>
      <c r="M30" s="7">
        <v>0.3</v>
      </c>
      <c r="N30" s="7">
        <v>-0.2</v>
      </c>
      <c r="O30" s="7">
        <v>1.1000000000000001</v>
      </c>
      <c r="P30" s="7">
        <v>1.4</v>
      </c>
      <c r="Q30" s="7">
        <v>1.8</v>
      </c>
      <c r="R30" s="7">
        <v>1.6</v>
      </c>
      <c r="S30" s="7">
        <v>-1.2</v>
      </c>
      <c r="T30" s="7">
        <v>3.3</v>
      </c>
      <c r="U30" s="52">
        <v>2.7</v>
      </c>
      <c r="V30" s="24"/>
    </row>
    <row r="31" spans="1:22" ht="13.5" customHeight="1" x14ac:dyDescent="0.25">
      <c r="A31" s="74"/>
      <c r="B31" s="21" t="s">
        <v>34</v>
      </c>
      <c r="C31" s="32"/>
      <c r="D31" s="32"/>
      <c r="E31" s="51"/>
      <c r="F31" s="32"/>
      <c r="G31" s="32"/>
      <c r="H31" s="32"/>
      <c r="I31" s="32"/>
      <c r="J31" s="32"/>
      <c r="K31" s="32"/>
      <c r="L31" s="32"/>
      <c r="M31" s="32"/>
      <c r="N31" s="32"/>
      <c r="O31" s="32"/>
      <c r="P31" s="32"/>
      <c r="Q31" s="32"/>
      <c r="R31" s="32"/>
      <c r="S31" s="32"/>
      <c r="T31" s="32"/>
      <c r="U31" s="51"/>
      <c r="V31" s="24"/>
    </row>
    <row r="32" spans="1:22" ht="13.5" customHeight="1" x14ac:dyDescent="0.25">
      <c r="A32" s="74">
        <v>27</v>
      </c>
      <c r="B32" s="17" t="s">
        <v>38</v>
      </c>
      <c r="C32" s="7">
        <v>0.8</v>
      </c>
      <c r="D32" s="7">
        <v>2.1</v>
      </c>
      <c r="E32" s="52">
        <v>2.5</v>
      </c>
      <c r="F32" s="7">
        <v>0.8</v>
      </c>
      <c r="G32" s="7">
        <v>0.7</v>
      </c>
      <c r="H32" s="7">
        <v>2.1</v>
      </c>
      <c r="I32" s="7">
        <v>-1.7</v>
      </c>
      <c r="J32" s="7">
        <v>2</v>
      </c>
      <c r="K32" s="7">
        <v>1.4</v>
      </c>
      <c r="L32" s="7">
        <v>3.8</v>
      </c>
      <c r="M32" s="7">
        <v>2.6</v>
      </c>
      <c r="N32" s="7">
        <v>0.8</v>
      </c>
      <c r="O32" s="7">
        <v>2.7</v>
      </c>
      <c r="P32" s="7">
        <v>4.7</v>
      </c>
      <c r="Q32" s="7">
        <v>0.7</v>
      </c>
      <c r="R32" s="7">
        <v>3.3</v>
      </c>
      <c r="S32" s="7">
        <v>0.8</v>
      </c>
      <c r="T32" s="7">
        <v>3.2</v>
      </c>
      <c r="U32" s="52">
        <v>1.8</v>
      </c>
      <c r="V32" s="24"/>
    </row>
    <row r="33" spans="1:22" ht="13.5" customHeight="1" x14ac:dyDescent="0.25">
      <c r="A33" s="74">
        <v>28</v>
      </c>
      <c r="B33" s="17" t="s">
        <v>39</v>
      </c>
      <c r="C33" s="7">
        <v>1.2</v>
      </c>
      <c r="D33" s="7">
        <v>2.2000000000000002</v>
      </c>
      <c r="E33" s="52">
        <v>2.7</v>
      </c>
      <c r="F33" s="7">
        <v>1.1000000000000001</v>
      </c>
      <c r="G33" s="7">
        <v>0.4</v>
      </c>
      <c r="H33" s="7">
        <v>2.1</v>
      </c>
      <c r="I33" s="7">
        <v>0.1</v>
      </c>
      <c r="J33" s="7">
        <v>2.1</v>
      </c>
      <c r="K33" s="7">
        <v>1.7</v>
      </c>
      <c r="L33" s="7">
        <v>3.1</v>
      </c>
      <c r="M33" s="7">
        <v>2.4</v>
      </c>
      <c r="N33" s="7">
        <v>2</v>
      </c>
      <c r="O33" s="7">
        <v>3.1</v>
      </c>
      <c r="P33" s="7">
        <v>3.6</v>
      </c>
      <c r="Q33" s="7">
        <v>2.1</v>
      </c>
      <c r="R33" s="7">
        <v>3.1</v>
      </c>
      <c r="S33" s="7">
        <v>0.9</v>
      </c>
      <c r="T33" s="7">
        <v>3.2</v>
      </c>
      <c r="U33" s="52">
        <v>1.9</v>
      </c>
      <c r="V33" s="24"/>
    </row>
    <row r="34" spans="1:22" ht="13.5" customHeight="1" x14ac:dyDescent="0.25">
      <c r="A34" s="74">
        <v>29</v>
      </c>
      <c r="B34" s="17" t="s">
        <v>35</v>
      </c>
      <c r="C34" s="7">
        <v>2.2000000000000002</v>
      </c>
      <c r="D34" s="7">
        <v>2.2999999999999998</v>
      </c>
      <c r="E34" s="52">
        <v>2.8</v>
      </c>
      <c r="F34" s="7">
        <v>2</v>
      </c>
      <c r="G34" s="7">
        <v>0.8</v>
      </c>
      <c r="H34" s="7">
        <v>2.8</v>
      </c>
      <c r="I34" s="7">
        <v>2.7</v>
      </c>
      <c r="J34" s="7">
        <v>2.7</v>
      </c>
      <c r="K34" s="7">
        <v>0.8</v>
      </c>
      <c r="L34" s="7">
        <v>3</v>
      </c>
      <c r="M34" s="7">
        <v>2</v>
      </c>
      <c r="N34" s="7">
        <v>2.2000000000000002</v>
      </c>
      <c r="O34" s="7">
        <v>4.2</v>
      </c>
      <c r="P34" s="7">
        <v>2.4</v>
      </c>
      <c r="Q34" s="7">
        <v>4.8</v>
      </c>
      <c r="R34" s="7">
        <v>0.8</v>
      </c>
      <c r="S34" s="7">
        <v>1</v>
      </c>
      <c r="T34" s="7">
        <v>2.6</v>
      </c>
      <c r="U34" s="52">
        <v>3</v>
      </c>
      <c r="V34" s="24"/>
    </row>
    <row r="35" spans="1:22" ht="13.5" customHeight="1" x14ac:dyDescent="0.25">
      <c r="A35" s="74">
        <v>30</v>
      </c>
      <c r="B35" s="17" t="s">
        <v>36</v>
      </c>
      <c r="C35" s="7">
        <v>1.9</v>
      </c>
      <c r="D35" s="7">
        <v>2.6</v>
      </c>
      <c r="E35" s="52">
        <v>3.1</v>
      </c>
      <c r="F35" s="7">
        <v>2.2999999999999998</v>
      </c>
      <c r="G35" s="7">
        <v>0.3</v>
      </c>
      <c r="H35" s="7">
        <v>2.5</v>
      </c>
      <c r="I35" s="7">
        <v>1.5</v>
      </c>
      <c r="J35" s="7">
        <v>2.1</v>
      </c>
      <c r="K35" s="7">
        <v>3.3</v>
      </c>
      <c r="L35" s="7">
        <v>2.1</v>
      </c>
      <c r="M35" s="7">
        <v>2.4</v>
      </c>
      <c r="N35" s="7">
        <v>2.8</v>
      </c>
      <c r="O35" s="7">
        <v>4.3</v>
      </c>
      <c r="P35" s="7">
        <v>2.5</v>
      </c>
      <c r="Q35" s="7">
        <v>2.8</v>
      </c>
      <c r="R35" s="7">
        <v>4.9000000000000004</v>
      </c>
      <c r="S35" s="7">
        <v>1.4</v>
      </c>
      <c r="T35" s="7">
        <v>2.2999999999999998</v>
      </c>
      <c r="U35" s="52">
        <v>2.6</v>
      </c>
      <c r="V35" s="24"/>
    </row>
    <row r="36" spans="1:22" ht="13.5" customHeight="1" x14ac:dyDescent="0.25">
      <c r="A36" s="74">
        <v>31</v>
      </c>
      <c r="B36" s="17" t="s">
        <v>37</v>
      </c>
      <c r="C36" s="7">
        <v>2.4</v>
      </c>
      <c r="D36" s="7">
        <v>2.5</v>
      </c>
      <c r="E36" s="52">
        <v>3</v>
      </c>
      <c r="F36" s="7">
        <v>2.9</v>
      </c>
      <c r="G36" s="7">
        <v>1</v>
      </c>
      <c r="H36" s="7">
        <v>3.2</v>
      </c>
      <c r="I36" s="7">
        <v>2.2000000000000002</v>
      </c>
      <c r="J36" s="7">
        <v>2.6</v>
      </c>
      <c r="K36" s="7">
        <v>2.2000000000000002</v>
      </c>
      <c r="L36" s="7">
        <v>2.8</v>
      </c>
      <c r="M36" s="7">
        <v>2.2999999999999998</v>
      </c>
      <c r="N36" s="7">
        <v>1.8</v>
      </c>
      <c r="O36" s="7">
        <v>4.9000000000000004</v>
      </c>
      <c r="P36" s="7">
        <v>2.2999999999999998</v>
      </c>
      <c r="Q36" s="7">
        <v>4</v>
      </c>
      <c r="R36" s="7">
        <v>2.8</v>
      </c>
      <c r="S36" s="7">
        <v>1.3</v>
      </c>
      <c r="T36" s="7">
        <v>1.8</v>
      </c>
      <c r="U36" s="52">
        <v>3.6</v>
      </c>
      <c r="V36" s="24"/>
    </row>
    <row r="37" spans="1:22" ht="13.5" customHeight="1" x14ac:dyDescent="0.25">
      <c r="A37" s="74">
        <v>32</v>
      </c>
      <c r="B37" s="17" t="s">
        <v>134</v>
      </c>
      <c r="C37" s="7">
        <v>2.6</v>
      </c>
      <c r="D37" s="7">
        <v>2.9</v>
      </c>
      <c r="E37" s="52">
        <v>3.3</v>
      </c>
      <c r="F37" s="7">
        <v>3.1</v>
      </c>
      <c r="G37" s="7">
        <v>1</v>
      </c>
      <c r="H37" s="7">
        <v>3</v>
      </c>
      <c r="I37" s="7">
        <v>2.9</v>
      </c>
      <c r="J37" s="7">
        <v>2.8</v>
      </c>
      <c r="K37" s="7">
        <v>2.4</v>
      </c>
      <c r="L37" s="7">
        <v>3.4</v>
      </c>
      <c r="M37" s="7">
        <v>2.5</v>
      </c>
      <c r="N37" s="7">
        <v>2.2000000000000002</v>
      </c>
      <c r="O37" s="7">
        <v>5.5</v>
      </c>
      <c r="P37" s="7">
        <v>2.4</v>
      </c>
      <c r="Q37" s="7">
        <v>4.2</v>
      </c>
      <c r="R37" s="7">
        <v>2.9</v>
      </c>
      <c r="S37" s="7">
        <v>1.7</v>
      </c>
      <c r="T37" s="7">
        <v>1.6</v>
      </c>
      <c r="U37" s="52">
        <v>3.3</v>
      </c>
      <c r="V37" s="24"/>
    </row>
    <row r="38" spans="1:22" ht="13.5" customHeight="1" x14ac:dyDescent="0.25">
      <c r="A38" s="74">
        <v>33</v>
      </c>
      <c r="B38" s="17" t="s">
        <v>40</v>
      </c>
      <c r="C38" s="7">
        <v>1.6</v>
      </c>
      <c r="D38" s="7">
        <v>2.5</v>
      </c>
      <c r="E38" s="52">
        <v>3</v>
      </c>
      <c r="F38" s="7">
        <v>1.3</v>
      </c>
      <c r="G38" s="7">
        <v>0.5</v>
      </c>
      <c r="H38" s="7">
        <v>1.3</v>
      </c>
      <c r="I38" s="7">
        <v>2.1</v>
      </c>
      <c r="J38" s="7">
        <v>1.9</v>
      </c>
      <c r="K38" s="7">
        <v>3</v>
      </c>
      <c r="L38" s="7">
        <v>1.9</v>
      </c>
      <c r="M38" s="7">
        <v>1.8</v>
      </c>
      <c r="N38" s="7">
        <v>4</v>
      </c>
      <c r="O38" s="7">
        <v>3.7</v>
      </c>
      <c r="P38" s="7">
        <v>2.8</v>
      </c>
      <c r="Q38" s="7">
        <v>3.1</v>
      </c>
      <c r="R38" s="7">
        <v>3</v>
      </c>
      <c r="S38" s="7">
        <v>0.7</v>
      </c>
      <c r="T38" s="7">
        <v>3.1</v>
      </c>
      <c r="U38" s="52">
        <v>2.8</v>
      </c>
      <c r="V38" s="24"/>
    </row>
    <row r="39" spans="1:22" ht="13.5" customHeight="1" x14ac:dyDescent="0.25">
      <c r="A39" s="74">
        <v>34</v>
      </c>
      <c r="B39" s="17" t="s">
        <v>41</v>
      </c>
      <c r="C39" s="7">
        <v>1.8</v>
      </c>
      <c r="D39" s="7">
        <v>2.9</v>
      </c>
      <c r="E39" s="52">
        <v>4</v>
      </c>
      <c r="F39" s="7">
        <v>3</v>
      </c>
      <c r="G39" s="7">
        <v>1.3</v>
      </c>
      <c r="H39" s="7">
        <v>2.7</v>
      </c>
      <c r="I39" s="7">
        <v>-0.4</v>
      </c>
      <c r="J39" s="7">
        <v>1.8</v>
      </c>
      <c r="K39" s="7">
        <v>2.4</v>
      </c>
      <c r="L39" s="7">
        <v>4.9000000000000004</v>
      </c>
      <c r="M39" s="7">
        <v>2.7</v>
      </c>
      <c r="N39" s="7">
        <v>2.2999999999999998</v>
      </c>
      <c r="O39" s="7">
        <v>3.7</v>
      </c>
      <c r="P39" s="7">
        <v>6.9</v>
      </c>
      <c r="Q39" s="7">
        <v>2.7</v>
      </c>
      <c r="R39" s="7">
        <v>3.3</v>
      </c>
      <c r="S39" s="7">
        <v>2.8</v>
      </c>
      <c r="T39" s="7">
        <v>4.5</v>
      </c>
      <c r="U39" s="52">
        <v>2.4</v>
      </c>
      <c r="V39" s="24"/>
    </row>
    <row r="40" spans="1:22" ht="13.5" customHeight="1" x14ac:dyDescent="0.25">
      <c r="A40" s="74"/>
      <c r="B40" s="22" t="s">
        <v>42</v>
      </c>
      <c r="C40" s="32"/>
      <c r="D40" s="32"/>
      <c r="E40" s="51"/>
      <c r="F40" s="32"/>
      <c r="G40" s="32"/>
      <c r="H40" s="32"/>
      <c r="I40" s="32"/>
      <c r="J40" s="32"/>
      <c r="K40" s="32"/>
      <c r="L40" s="32"/>
      <c r="M40" s="32"/>
      <c r="N40" s="32"/>
      <c r="O40" s="32"/>
      <c r="P40" s="32"/>
      <c r="Q40" s="32"/>
      <c r="R40" s="32"/>
      <c r="S40" s="32"/>
      <c r="T40" s="32"/>
      <c r="U40" s="51"/>
      <c r="V40" s="24"/>
    </row>
    <row r="41" spans="1:22" ht="13.5" customHeight="1" x14ac:dyDescent="0.25">
      <c r="A41" s="74">
        <v>35</v>
      </c>
      <c r="B41" s="18" t="s">
        <v>16</v>
      </c>
      <c r="C41" s="7">
        <v>2.7</v>
      </c>
      <c r="D41" s="7">
        <v>4.3</v>
      </c>
      <c r="E41" s="52">
        <v>5.4</v>
      </c>
      <c r="F41" s="7">
        <v>2.8</v>
      </c>
      <c r="G41" s="7">
        <v>0.1</v>
      </c>
      <c r="H41" s="7">
        <v>1.6</v>
      </c>
      <c r="I41" s="7">
        <v>4.7</v>
      </c>
      <c r="J41" s="7">
        <v>3.7</v>
      </c>
      <c r="K41" s="7">
        <v>4</v>
      </c>
      <c r="L41" s="7">
        <v>4.2</v>
      </c>
      <c r="M41" s="7">
        <v>3.5</v>
      </c>
      <c r="N41" s="7">
        <v>5.4</v>
      </c>
      <c r="O41" s="7">
        <v>6.4</v>
      </c>
      <c r="P41" s="7">
        <v>5</v>
      </c>
      <c r="Q41" s="7">
        <v>7.1</v>
      </c>
      <c r="R41" s="7">
        <v>4.8</v>
      </c>
      <c r="S41" s="7">
        <v>2.9</v>
      </c>
      <c r="T41" s="7">
        <v>3.9</v>
      </c>
      <c r="U41" s="52">
        <v>4.7</v>
      </c>
      <c r="V41" s="24"/>
    </row>
    <row r="42" spans="1:22" ht="13.5" customHeight="1" x14ac:dyDescent="0.25">
      <c r="A42" s="74">
        <v>36</v>
      </c>
      <c r="B42" s="18" t="s">
        <v>43</v>
      </c>
      <c r="C42" s="7">
        <v>1.9</v>
      </c>
      <c r="D42" s="7">
        <v>4</v>
      </c>
      <c r="E42" s="52">
        <v>5</v>
      </c>
      <c r="F42" s="7">
        <v>2.2000000000000002</v>
      </c>
      <c r="G42" s="7">
        <v>0.7</v>
      </c>
      <c r="H42" s="7">
        <v>1.7</v>
      </c>
      <c r="I42" s="7">
        <v>1</v>
      </c>
      <c r="J42" s="7">
        <v>3.5</v>
      </c>
      <c r="K42" s="7">
        <v>3.3</v>
      </c>
      <c r="L42" s="7">
        <v>5.8</v>
      </c>
      <c r="M42" s="7">
        <v>4</v>
      </c>
      <c r="N42" s="7">
        <v>2.9</v>
      </c>
      <c r="O42" s="7">
        <v>5.6</v>
      </c>
      <c r="P42" s="7">
        <v>7.1</v>
      </c>
      <c r="Q42" s="7">
        <v>4.2</v>
      </c>
      <c r="R42" s="7">
        <v>5.0999999999999996</v>
      </c>
      <c r="S42" s="7">
        <v>2.6</v>
      </c>
      <c r="T42" s="7">
        <v>4.0999999999999996</v>
      </c>
      <c r="U42" s="52">
        <v>4.5</v>
      </c>
      <c r="V42" s="24"/>
    </row>
    <row r="43" spans="1:22" ht="13.5" customHeight="1" x14ac:dyDescent="0.25">
      <c r="A43" s="74">
        <v>37</v>
      </c>
      <c r="B43" s="18" t="s">
        <v>39</v>
      </c>
      <c r="C43" s="7">
        <v>2.2999999999999998</v>
      </c>
      <c r="D43" s="7">
        <v>4.2</v>
      </c>
      <c r="E43" s="52">
        <v>5.2</v>
      </c>
      <c r="F43" s="7">
        <v>2.5</v>
      </c>
      <c r="G43" s="7">
        <v>0.4</v>
      </c>
      <c r="H43" s="7">
        <v>1.6</v>
      </c>
      <c r="I43" s="7">
        <v>2.8</v>
      </c>
      <c r="J43" s="7">
        <v>3.6</v>
      </c>
      <c r="K43" s="7">
        <v>3.7</v>
      </c>
      <c r="L43" s="7">
        <v>5</v>
      </c>
      <c r="M43" s="7">
        <v>3.8</v>
      </c>
      <c r="N43" s="7">
        <v>4.0999999999999996</v>
      </c>
      <c r="O43" s="7">
        <v>6</v>
      </c>
      <c r="P43" s="7">
        <v>6.1</v>
      </c>
      <c r="Q43" s="7">
        <v>5.6</v>
      </c>
      <c r="R43" s="7">
        <v>4.9000000000000004</v>
      </c>
      <c r="S43" s="7">
        <v>2.7</v>
      </c>
      <c r="T43" s="7">
        <v>4</v>
      </c>
      <c r="U43" s="52">
        <v>4.5999999999999996</v>
      </c>
      <c r="V43" s="24"/>
    </row>
    <row r="44" spans="1:22" ht="13.5" customHeight="1" x14ac:dyDescent="0.3">
      <c r="A44" s="74">
        <v>38</v>
      </c>
      <c r="B44" s="18" t="s">
        <v>35</v>
      </c>
      <c r="C44" s="7">
        <v>3.3</v>
      </c>
      <c r="D44" s="7">
        <v>4.3</v>
      </c>
      <c r="E44" s="52">
        <v>5.3</v>
      </c>
      <c r="F44" s="7">
        <v>3.2</v>
      </c>
      <c r="G44" s="7">
        <v>0.9</v>
      </c>
      <c r="H44" s="7">
        <v>2.6</v>
      </c>
      <c r="I44" s="7">
        <v>5.3</v>
      </c>
      <c r="J44" s="7">
        <v>4.2</v>
      </c>
      <c r="K44" s="7">
        <v>3</v>
      </c>
      <c r="L44" s="7">
        <v>4.9000000000000004</v>
      </c>
      <c r="M44" s="7">
        <v>3.4</v>
      </c>
      <c r="N44" s="7">
        <v>4.5999999999999996</v>
      </c>
      <c r="O44" s="7">
        <v>7</v>
      </c>
      <c r="P44" s="7">
        <v>4.8</v>
      </c>
      <c r="Q44" s="7">
        <v>8.1999999999999993</v>
      </c>
      <c r="R44" s="7">
        <v>2.8</v>
      </c>
      <c r="S44" s="7">
        <v>2.6</v>
      </c>
      <c r="T44" s="7">
        <v>3.7</v>
      </c>
      <c r="U44" s="52">
        <v>5.4</v>
      </c>
      <c r="V44" s="24"/>
    </row>
    <row r="45" spans="1:22" ht="13.5" customHeight="1" x14ac:dyDescent="0.3">
      <c r="A45" s="74">
        <v>39</v>
      </c>
      <c r="B45" s="18" t="s">
        <v>36</v>
      </c>
      <c r="C45" s="7">
        <v>2.6</v>
      </c>
      <c r="D45" s="7">
        <v>4.5</v>
      </c>
      <c r="E45" s="52">
        <v>5.6</v>
      </c>
      <c r="F45" s="7">
        <v>3.4</v>
      </c>
      <c r="G45" s="7">
        <v>-0.3</v>
      </c>
      <c r="H45" s="7">
        <v>1.7</v>
      </c>
      <c r="I45" s="7">
        <v>4</v>
      </c>
      <c r="J45" s="7">
        <v>3.7</v>
      </c>
      <c r="K45" s="7">
        <v>5.0999999999999996</v>
      </c>
      <c r="L45" s="7">
        <v>4.4000000000000004</v>
      </c>
      <c r="M45" s="7">
        <v>3.7</v>
      </c>
      <c r="N45" s="7">
        <v>4.5</v>
      </c>
      <c r="O45" s="7">
        <v>7.2</v>
      </c>
      <c r="P45" s="7">
        <v>5.5</v>
      </c>
      <c r="Q45" s="7">
        <v>5.6</v>
      </c>
      <c r="R45" s="7">
        <v>6.7</v>
      </c>
      <c r="S45" s="7">
        <v>3</v>
      </c>
      <c r="T45" s="7">
        <v>2.8</v>
      </c>
      <c r="U45" s="52">
        <v>5.0999999999999996</v>
      </c>
      <c r="V45" s="24"/>
    </row>
    <row r="46" spans="1:22" ht="13.5" customHeight="1" x14ac:dyDescent="0.3">
      <c r="A46" s="74">
        <v>40</v>
      </c>
      <c r="B46" s="18" t="s">
        <v>37</v>
      </c>
      <c r="C46" s="7">
        <v>3.2</v>
      </c>
      <c r="D46" s="7">
        <v>4.5</v>
      </c>
      <c r="E46" s="52">
        <v>5.5</v>
      </c>
      <c r="F46" s="7">
        <v>3.9</v>
      </c>
      <c r="G46" s="7">
        <v>0.5</v>
      </c>
      <c r="H46" s="7">
        <v>2.7</v>
      </c>
      <c r="I46" s="7">
        <v>4.5999999999999996</v>
      </c>
      <c r="J46" s="7">
        <v>4.2</v>
      </c>
      <c r="K46" s="7">
        <v>4.0999999999999996</v>
      </c>
      <c r="L46" s="7">
        <v>5.0999999999999996</v>
      </c>
      <c r="M46" s="7">
        <v>3.6</v>
      </c>
      <c r="N46" s="7">
        <v>3.7</v>
      </c>
      <c r="O46" s="7">
        <v>7.7</v>
      </c>
      <c r="P46" s="7">
        <v>5.3</v>
      </c>
      <c r="Q46" s="7">
        <v>6.7</v>
      </c>
      <c r="R46" s="7">
        <v>4.7</v>
      </c>
      <c r="S46" s="7">
        <v>2.8</v>
      </c>
      <c r="T46" s="7">
        <v>2.6</v>
      </c>
      <c r="U46" s="52">
        <v>5.8</v>
      </c>
      <c r="V46" s="24"/>
    </row>
    <row r="47" spans="1:22" ht="13.5" customHeight="1" x14ac:dyDescent="0.3">
      <c r="A47" s="74">
        <v>41</v>
      </c>
      <c r="B47" s="18" t="s">
        <v>134</v>
      </c>
      <c r="C47" s="7">
        <v>3.4</v>
      </c>
      <c r="D47" s="7">
        <v>4.7</v>
      </c>
      <c r="E47" s="52">
        <v>5.5</v>
      </c>
      <c r="F47" s="7">
        <v>4.0999999999999996</v>
      </c>
      <c r="G47" s="7">
        <v>0.5</v>
      </c>
      <c r="H47" s="7">
        <v>2.9</v>
      </c>
      <c r="I47" s="7">
        <v>5.0999999999999996</v>
      </c>
      <c r="J47" s="7">
        <v>4.4000000000000004</v>
      </c>
      <c r="K47" s="7">
        <v>4.3</v>
      </c>
      <c r="L47" s="7">
        <v>5.5</v>
      </c>
      <c r="M47" s="7">
        <v>3.7</v>
      </c>
      <c r="N47" s="7">
        <v>4</v>
      </c>
      <c r="O47" s="7">
        <v>8</v>
      </c>
      <c r="P47" s="7">
        <v>5.2</v>
      </c>
      <c r="Q47" s="7">
        <v>6.7</v>
      </c>
      <c r="R47" s="7">
        <v>4.5999999999999996</v>
      </c>
      <c r="S47" s="7">
        <v>2.9</v>
      </c>
      <c r="T47" s="7">
        <v>2.2000000000000002</v>
      </c>
      <c r="U47" s="52">
        <v>5.7</v>
      </c>
      <c r="V47" s="24"/>
    </row>
    <row r="48" spans="1:22" ht="13.5" customHeight="1" x14ac:dyDescent="0.3">
      <c r="A48" s="74">
        <v>42</v>
      </c>
      <c r="B48" s="18" t="s">
        <v>44</v>
      </c>
      <c r="C48" s="7">
        <v>2.6</v>
      </c>
      <c r="D48" s="7">
        <v>4.4000000000000004</v>
      </c>
      <c r="E48" s="52">
        <v>5.5</v>
      </c>
      <c r="F48" s="7">
        <v>2.8</v>
      </c>
      <c r="G48" s="7">
        <v>0.5</v>
      </c>
      <c r="H48" s="7">
        <v>0.9</v>
      </c>
      <c r="I48" s="7">
        <v>4.9000000000000004</v>
      </c>
      <c r="J48" s="7">
        <v>3.4</v>
      </c>
      <c r="K48" s="7">
        <v>5</v>
      </c>
      <c r="L48" s="7">
        <v>3.8</v>
      </c>
      <c r="M48" s="7">
        <v>3.1</v>
      </c>
      <c r="N48" s="7">
        <v>6.2</v>
      </c>
      <c r="O48" s="7">
        <v>6.6</v>
      </c>
      <c r="P48" s="7">
        <v>5.2</v>
      </c>
      <c r="Q48" s="7">
        <v>6.6</v>
      </c>
      <c r="R48" s="7">
        <v>4.8</v>
      </c>
      <c r="S48" s="7">
        <v>2.5</v>
      </c>
      <c r="T48" s="7">
        <v>4</v>
      </c>
      <c r="U48" s="52">
        <v>5.4</v>
      </c>
      <c r="V48" s="24"/>
    </row>
    <row r="49" spans="1:22" ht="13.5" customHeight="1" x14ac:dyDescent="0.3">
      <c r="A49" s="75">
        <v>43</v>
      </c>
      <c r="B49" s="53" t="s">
        <v>41</v>
      </c>
      <c r="C49" s="54">
        <v>2.8</v>
      </c>
      <c r="D49" s="54">
        <v>4.7</v>
      </c>
      <c r="E49" s="55">
        <v>6.1</v>
      </c>
      <c r="F49" s="54">
        <v>4.0999999999999996</v>
      </c>
      <c r="G49" s="7">
        <v>0.9</v>
      </c>
      <c r="H49" s="54">
        <v>2.9</v>
      </c>
      <c r="I49" s="7">
        <v>2</v>
      </c>
      <c r="J49" s="7">
        <v>3.5</v>
      </c>
      <c r="K49" s="7">
        <v>4.3</v>
      </c>
      <c r="L49" s="7">
        <v>7.1</v>
      </c>
      <c r="M49" s="7">
        <v>3.6</v>
      </c>
      <c r="N49" s="7">
        <v>4.0999999999999996</v>
      </c>
      <c r="O49" s="7">
        <v>6.5</v>
      </c>
      <c r="P49" s="7">
        <v>9.6</v>
      </c>
      <c r="Q49" s="7">
        <v>4.9000000000000004</v>
      </c>
      <c r="R49" s="7">
        <v>4.9000000000000004</v>
      </c>
      <c r="S49" s="54">
        <v>4.2</v>
      </c>
      <c r="T49" s="54">
        <v>4.9000000000000004</v>
      </c>
      <c r="U49" s="55">
        <v>4.8</v>
      </c>
      <c r="V49" s="24"/>
    </row>
    <row r="50" spans="1:22" ht="15" customHeight="1" x14ac:dyDescent="0.3">
      <c r="A50" s="242" t="s">
        <v>147</v>
      </c>
      <c r="B50" s="242"/>
      <c r="C50" s="242"/>
      <c r="D50" s="242"/>
      <c r="E50" s="242"/>
      <c r="F50" s="242"/>
      <c r="G50" s="242"/>
      <c r="H50" s="242"/>
      <c r="I50" s="242"/>
      <c r="J50" s="242"/>
      <c r="K50" s="242"/>
      <c r="L50" s="242"/>
      <c r="M50" s="242"/>
      <c r="N50" s="242"/>
      <c r="O50" s="242"/>
      <c r="P50" s="242"/>
      <c r="Q50" s="242"/>
      <c r="R50" s="242"/>
      <c r="S50" s="242"/>
      <c r="T50" s="242"/>
      <c r="U50" s="242"/>
    </row>
    <row r="51" spans="1:22" ht="15" customHeight="1" x14ac:dyDescent="0.3">
      <c r="A51" s="243" t="s">
        <v>14</v>
      </c>
      <c r="B51" s="243"/>
      <c r="C51" s="243"/>
      <c r="D51" s="243"/>
      <c r="E51" s="243"/>
      <c r="F51" s="243"/>
      <c r="G51" s="243"/>
      <c r="H51" s="243"/>
      <c r="I51" s="243"/>
      <c r="J51" s="243"/>
      <c r="K51" s="243"/>
      <c r="L51" s="243"/>
      <c r="M51" s="243"/>
      <c r="N51" s="243"/>
      <c r="O51" s="243"/>
      <c r="P51" s="243"/>
      <c r="Q51" s="243"/>
      <c r="R51" s="243"/>
      <c r="S51" s="243"/>
      <c r="T51" s="243"/>
      <c r="U51" s="243"/>
    </row>
    <row r="52" spans="1:22" ht="15" customHeight="1" x14ac:dyDescent="0.3">
      <c r="A52" s="244" t="s">
        <v>112</v>
      </c>
      <c r="B52" s="244"/>
      <c r="C52" s="244"/>
      <c r="D52" s="244"/>
      <c r="E52" s="244"/>
      <c r="F52" s="244"/>
      <c r="G52" s="244"/>
      <c r="H52" s="244"/>
      <c r="I52" s="244"/>
      <c r="J52" s="244"/>
      <c r="K52" s="244"/>
      <c r="L52" s="244"/>
      <c r="M52" s="244"/>
      <c r="N52" s="244"/>
      <c r="O52" s="244"/>
      <c r="P52" s="244"/>
      <c r="Q52" s="244"/>
      <c r="R52" s="244"/>
      <c r="S52" s="244"/>
      <c r="T52" s="244"/>
      <c r="U52" s="244"/>
    </row>
  </sheetData>
  <mergeCells count="14">
    <mergeCell ref="A1:U1"/>
    <mergeCell ref="A2:A4"/>
    <mergeCell ref="A50:U50"/>
    <mergeCell ref="A51:U51"/>
    <mergeCell ref="A52:U52"/>
    <mergeCell ref="C2:C4"/>
    <mergeCell ref="D2:D4"/>
    <mergeCell ref="E2:E4"/>
    <mergeCell ref="F2:U2"/>
    <mergeCell ref="F3:G3"/>
    <mergeCell ref="H3:K3"/>
    <mergeCell ref="L3:O3"/>
    <mergeCell ref="P3:S3"/>
    <mergeCell ref="T3:U3"/>
  </mergeCells>
  <pageMargins left="0.25" right="0.25" top="0.75" bottom="0.75" header="0.3" footer="0.3"/>
  <pageSetup scale="61"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75" zoomScaleNormal="75" workbookViewId="0">
      <selection sqref="A1:U1"/>
    </sheetView>
  </sheetViews>
  <sheetFormatPr defaultColWidth="7.88671875" defaultRowHeight="13.8" x14ac:dyDescent="0.3"/>
  <cols>
    <col min="1" max="1" width="4.6640625" style="3" customWidth="1"/>
    <col min="2" max="2" width="61.33203125" style="2" customWidth="1"/>
    <col min="3" max="3" width="8.6640625" style="2" customWidth="1"/>
    <col min="4" max="6" width="8.6640625" style="3" customWidth="1"/>
    <col min="7" max="16384" width="7.88671875" style="3"/>
  </cols>
  <sheetData>
    <row r="1" spans="1:21" ht="19.95" customHeight="1" x14ac:dyDescent="0.35">
      <c r="A1" s="257" t="s">
        <v>106</v>
      </c>
      <c r="B1" s="257"/>
      <c r="C1" s="257"/>
      <c r="D1" s="257"/>
      <c r="E1" s="257"/>
      <c r="F1" s="257"/>
      <c r="G1" s="257"/>
      <c r="H1" s="257"/>
      <c r="I1" s="257"/>
      <c r="J1" s="257"/>
      <c r="K1" s="257"/>
      <c r="L1" s="257"/>
      <c r="M1" s="257"/>
      <c r="N1" s="257"/>
      <c r="O1" s="257"/>
      <c r="P1" s="257"/>
      <c r="Q1" s="257"/>
      <c r="R1" s="257"/>
      <c r="S1" s="257"/>
      <c r="T1" s="257"/>
      <c r="U1" s="257"/>
    </row>
    <row r="2" spans="1:21" ht="14.4" customHeight="1" x14ac:dyDescent="0.3">
      <c r="A2" s="239" t="s">
        <v>111</v>
      </c>
      <c r="B2" s="259"/>
      <c r="C2" s="245">
        <v>2016</v>
      </c>
      <c r="D2" s="245">
        <v>2017</v>
      </c>
      <c r="E2" s="245">
        <v>2018</v>
      </c>
      <c r="F2" s="248" t="s">
        <v>139</v>
      </c>
      <c r="G2" s="249" t="s">
        <v>139</v>
      </c>
      <c r="H2" s="249" t="s">
        <v>139</v>
      </c>
      <c r="I2" s="249" t="s">
        <v>139</v>
      </c>
      <c r="J2" s="249" t="s">
        <v>139</v>
      </c>
      <c r="K2" s="249" t="s">
        <v>139</v>
      </c>
      <c r="L2" s="249" t="s">
        <v>139</v>
      </c>
      <c r="M2" s="249" t="s">
        <v>139</v>
      </c>
      <c r="N2" s="249" t="s">
        <v>139</v>
      </c>
      <c r="O2" s="249" t="s">
        <v>139</v>
      </c>
      <c r="P2" s="249" t="s">
        <v>139</v>
      </c>
      <c r="Q2" s="249" t="s">
        <v>139</v>
      </c>
      <c r="R2" s="249" t="s">
        <v>139</v>
      </c>
      <c r="S2" s="249" t="s">
        <v>139</v>
      </c>
      <c r="T2" s="249" t="s">
        <v>139</v>
      </c>
      <c r="U2" s="250" t="s">
        <v>139</v>
      </c>
    </row>
    <row r="3" spans="1:21" ht="15" customHeight="1" x14ac:dyDescent="0.3">
      <c r="A3" s="240" t="s">
        <v>111</v>
      </c>
      <c r="B3" s="260"/>
      <c r="C3" s="246">
        <v>2016</v>
      </c>
      <c r="D3" s="246">
        <v>2017</v>
      </c>
      <c r="E3" s="246">
        <v>2018</v>
      </c>
      <c r="F3" s="251">
        <v>2015</v>
      </c>
      <c r="G3" s="252">
        <v>2015</v>
      </c>
      <c r="H3" s="251">
        <v>2016</v>
      </c>
      <c r="I3" s="253">
        <v>2016</v>
      </c>
      <c r="J3" s="253">
        <v>2016</v>
      </c>
      <c r="K3" s="252">
        <v>2016</v>
      </c>
      <c r="L3" s="251">
        <v>2017</v>
      </c>
      <c r="M3" s="253">
        <v>2017</v>
      </c>
      <c r="N3" s="253">
        <v>2017</v>
      </c>
      <c r="O3" s="252">
        <v>2017</v>
      </c>
      <c r="P3" s="254">
        <v>2018</v>
      </c>
      <c r="Q3" s="255">
        <v>2018</v>
      </c>
      <c r="R3" s="255">
        <v>2018</v>
      </c>
      <c r="S3" s="256">
        <v>2018</v>
      </c>
      <c r="T3" s="254">
        <v>2019</v>
      </c>
      <c r="U3" s="256">
        <v>2019</v>
      </c>
    </row>
    <row r="4" spans="1:21" ht="15" customHeight="1" x14ac:dyDescent="0.3">
      <c r="A4" s="241" t="s">
        <v>111</v>
      </c>
      <c r="B4" s="261"/>
      <c r="C4" s="247">
        <v>2016</v>
      </c>
      <c r="D4" s="247">
        <v>2017</v>
      </c>
      <c r="E4" s="247">
        <v>2018</v>
      </c>
      <c r="F4" s="117" t="s">
        <v>115</v>
      </c>
      <c r="G4" s="117" t="s">
        <v>114</v>
      </c>
      <c r="H4" s="117" t="s">
        <v>117</v>
      </c>
      <c r="I4" s="117" t="s">
        <v>116</v>
      </c>
      <c r="J4" s="117" t="s">
        <v>115</v>
      </c>
      <c r="K4" s="117" t="s">
        <v>114</v>
      </c>
      <c r="L4" s="117" t="s">
        <v>117</v>
      </c>
      <c r="M4" s="117" t="s">
        <v>116</v>
      </c>
      <c r="N4" s="117" t="s">
        <v>115</v>
      </c>
      <c r="O4" s="117" t="s">
        <v>114</v>
      </c>
      <c r="P4" s="117" t="s">
        <v>117</v>
      </c>
      <c r="Q4" s="120" t="s">
        <v>116</v>
      </c>
      <c r="R4" s="117" t="s">
        <v>115</v>
      </c>
      <c r="S4" s="117" t="s">
        <v>114</v>
      </c>
      <c r="T4" s="117" t="s">
        <v>117</v>
      </c>
      <c r="U4" s="117" t="s">
        <v>213</v>
      </c>
    </row>
    <row r="5" spans="1:21" ht="13.5" customHeight="1" x14ac:dyDescent="0.25">
      <c r="A5" s="76"/>
      <c r="B5" s="65" t="s">
        <v>9</v>
      </c>
      <c r="C5" s="192"/>
      <c r="D5" s="180"/>
      <c r="E5" s="180"/>
      <c r="F5" s="191"/>
      <c r="U5" s="193"/>
    </row>
    <row r="6" spans="1:21" ht="23.4" customHeight="1" x14ac:dyDescent="0.25">
      <c r="A6" s="74">
        <v>1</v>
      </c>
      <c r="B6" s="23" t="s">
        <v>45</v>
      </c>
      <c r="C6" s="30">
        <v>1.6</v>
      </c>
      <c r="D6" s="31">
        <v>2.4</v>
      </c>
      <c r="E6" s="31">
        <v>2.9</v>
      </c>
      <c r="F6" s="30">
        <v>1.3</v>
      </c>
      <c r="G6" s="31">
        <v>0.1</v>
      </c>
      <c r="H6" s="31">
        <v>2</v>
      </c>
      <c r="I6" s="31">
        <v>1.9</v>
      </c>
      <c r="J6" s="31">
        <v>2.2000000000000002</v>
      </c>
      <c r="K6" s="31">
        <v>2</v>
      </c>
      <c r="L6" s="31">
        <v>2.2999999999999998</v>
      </c>
      <c r="M6" s="31">
        <v>2.2000000000000002</v>
      </c>
      <c r="N6" s="31">
        <v>3.2</v>
      </c>
      <c r="O6" s="31">
        <v>3.5</v>
      </c>
      <c r="P6" s="31">
        <v>2.5</v>
      </c>
      <c r="Q6" s="31">
        <v>3.5</v>
      </c>
      <c r="R6" s="31">
        <v>2.9</v>
      </c>
      <c r="S6" s="31">
        <v>1.1000000000000001</v>
      </c>
      <c r="T6" s="31">
        <v>3.1</v>
      </c>
      <c r="U6" s="51">
        <v>2</v>
      </c>
    </row>
    <row r="7" spans="1:21" ht="13.5" customHeight="1" x14ac:dyDescent="0.25">
      <c r="A7" s="74"/>
      <c r="B7" s="21" t="s">
        <v>105</v>
      </c>
      <c r="C7" s="205"/>
      <c r="D7" s="174"/>
      <c r="E7" s="174"/>
      <c r="F7" s="205"/>
      <c r="G7" s="174"/>
      <c r="H7" s="174"/>
      <c r="I7" s="174"/>
      <c r="J7" s="174"/>
      <c r="K7" s="174"/>
      <c r="L7" s="174"/>
      <c r="M7" s="174"/>
      <c r="N7" s="174"/>
      <c r="O7" s="174"/>
      <c r="P7" s="174"/>
      <c r="Q7" s="174"/>
      <c r="R7" s="174"/>
      <c r="S7" s="174"/>
      <c r="T7" s="174"/>
      <c r="U7" s="199"/>
    </row>
    <row r="8" spans="1:21" ht="13.5" customHeight="1" x14ac:dyDescent="0.25">
      <c r="A8" s="74">
        <v>2</v>
      </c>
      <c r="B8" s="21" t="s">
        <v>10</v>
      </c>
      <c r="C8" s="151">
        <v>1.85</v>
      </c>
      <c r="D8" s="152">
        <v>1.78</v>
      </c>
      <c r="E8" s="152">
        <v>2.0499999999999998</v>
      </c>
      <c r="F8" s="151">
        <v>2.0499999999999998</v>
      </c>
      <c r="G8" s="152">
        <v>1.2</v>
      </c>
      <c r="H8" s="152">
        <v>2.11</v>
      </c>
      <c r="I8" s="152">
        <v>1.95</v>
      </c>
      <c r="J8" s="152">
        <v>1.74</v>
      </c>
      <c r="K8" s="152">
        <v>1.7</v>
      </c>
      <c r="L8" s="152">
        <v>1.63</v>
      </c>
      <c r="M8" s="152">
        <v>1.63</v>
      </c>
      <c r="N8" s="152">
        <v>1.61</v>
      </c>
      <c r="O8" s="152">
        <v>3.12</v>
      </c>
      <c r="P8" s="152">
        <v>1.1499999999999999</v>
      </c>
      <c r="Q8" s="152">
        <v>2.7</v>
      </c>
      <c r="R8" s="152">
        <v>2.34</v>
      </c>
      <c r="S8" s="152">
        <v>0.97</v>
      </c>
      <c r="T8" s="152">
        <v>0.78</v>
      </c>
      <c r="U8" s="153">
        <v>3.03</v>
      </c>
    </row>
    <row r="9" spans="1:21" ht="30" customHeight="1" x14ac:dyDescent="0.25">
      <c r="A9" s="74">
        <v>3</v>
      </c>
      <c r="B9" s="22" t="s">
        <v>19</v>
      </c>
      <c r="C9" s="151">
        <v>0.77</v>
      </c>
      <c r="D9" s="152">
        <v>0.83</v>
      </c>
      <c r="E9" s="152">
        <v>0.86</v>
      </c>
      <c r="F9" s="151">
        <v>0.97</v>
      </c>
      <c r="G9" s="152">
        <v>0.31</v>
      </c>
      <c r="H9" s="152">
        <v>0.88</v>
      </c>
      <c r="I9" s="152">
        <v>0.94</v>
      </c>
      <c r="J9" s="152">
        <v>0.84</v>
      </c>
      <c r="K9" s="152">
        <v>0.41</v>
      </c>
      <c r="L9" s="152">
        <v>0.68</v>
      </c>
      <c r="M9" s="152">
        <v>1.1399999999999999</v>
      </c>
      <c r="N9" s="152">
        <v>0.85</v>
      </c>
      <c r="O9" s="152">
        <v>1.55</v>
      </c>
      <c r="P9" s="152">
        <v>0.27</v>
      </c>
      <c r="Q9" s="152">
        <v>1.1299999999999999</v>
      </c>
      <c r="R9" s="152">
        <v>0.75</v>
      </c>
      <c r="S9" s="152">
        <v>0.33</v>
      </c>
      <c r="T9" s="152">
        <v>0.32</v>
      </c>
      <c r="U9" s="153">
        <v>1.74</v>
      </c>
    </row>
    <row r="10" spans="1:21" ht="13.5" customHeight="1" x14ac:dyDescent="0.25">
      <c r="A10" s="74">
        <v>4</v>
      </c>
      <c r="B10" s="18" t="s">
        <v>20</v>
      </c>
      <c r="C10" s="137">
        <v>0.43</v>
      </c>
      <c r="D10" s="154">
        <v>0.49</v>
      </c>
      <c r="E10" s="154">
        <v>0.44</v>
      </c>
      <c r="F10" s="137">
        <v>0.37</v>
      </c>
      <c r="G10" s="154">
        <v>0.16</v>
      </c>
      <c r="H10" s="154">
        <v>0.41</v>
      </c>
      <c r="I10" s="154">
        <v>0.49</v>
      </c>
      <c r="J10" s="154">
        <v>0.75</v>
      </c>
      <c r="K10" s="154">
        <v>0.41</v>
      </c>
      <c r="L10" s="154">
        <v>0.24</v>
      </c>
      <c r="M10" s="154">
        <v>0.54</v>
      </c>
      <c r="N10" s="154">
        <v>0.55000000000000004</v>
      </c>
      <c r="O10" s="154">
        <v>0.84</v>
      </c>
      <c r="P10" s="154">
        <v>0.16</v>
      </c>
      <c r="Q10" s="154">
        <v>0.56000000000000005</v>
      </c>
      <c r="R10" s="154">
        <v>0.25</v>
      </c>
      <c r="S10" s="154">
        <v>0.09</v>
      </c>
      <c r="T10" s="154">
        <v>0.02</v>
      </c>
      <c r="U10" s="138">
        <v>0.87</v>
      </c>
    </row>
    <row r="11" spans="1:21" ht="13.5" customHeight="1" x14ac:dyDescent="0.25">
      <c r="A11" s="74">
        <v>5</v>
      </c>
      <c r="B11" s="19" t="s">
        <v>68</v>
      </c>
      <c r="C11" s="137">
        <v>0.08</v>
      </c>
      <c r="D11" s="154">
        <v>0.13</v>
      </c>
      <c r="E11" s="154">
        <v>0.11</v>
      </c>
      <c r="F11" s="137">
        <v>0</v>
      </c>
      <c r="G11" s="154">
        <v>-0.18</v>
      </c>
      <c r="H11" s="154">
        <v>0.04</v>
      </c>
      <c r="I11" s="154">
        <v>0.14000000000000001</v>
      </c>
      <c r="J11" s="154">
        <v>0.34</v>
      </c>
      <c r="K11" s="154">
        <v>0.18</v>
      </c>
      <c r="L11" s="154">
        <v>-0.12</v>
      </c>
      <c r="M11" s="154">
        <v>0.11</v>
      </c>
      <c r="N11" s="154">
        <v>0.23</v>
      </c>
      <c r="O11" s="154">
        <v>0.39</v>
      </c>
      <c r="P11" s="154">
        <v>-0.15</v>
      </c>
      <c r="Q11" s="154">
        <v>0.18</v>
      </c>
      <c r="R11" s="154">
        <v>0.01</v>
      </c>
      <c r="S11" s="154">
        <v>7.0000000000000007E-2</v>
      </c>
      <c r="T11" s="154">
        <v>-0.27</v>
      </c>
      <c r="U11" s="138">
        <v>0.37</v>
      </c>
    </row>
    <row r="12" spans="1:21" ht="13.5" customHeight="1" x14ac:dyDescent="0.25">
      <c r="A12" s="77">
        <v>6</v>
      </c>
      <c r="B12" s="19" t="s">
        <v>69</v>
      </c>
      <c r="C12" s="137">
        <v>0.12</v>
      </c>
      <c r="D12" s="154">
        <v>0.13</v>
      </c>
      <c r="E12" s="154">
        <v>0.1</v>
      </c>
      <c r="F12" s="137">
        <v>0.16</v>
      </c>
      <c r="G12" s="154">
        <v>0.12</v>
      </c>
      <c r="H12" s="154">
        <v>0.13</v>
      </c>
      <c r="I12" s="154">
        <v>0.11</v>
      </c>
      <c r="J12" s="154">
        <v>0.14000000000000001</v>
      </c>
      <c r="K12" s="154">
        <v>0.06</v>
      </c>
      <c r="L12" s="154">
        <v>0.15</v>
      </c>
      <c r="M12" s="154">
        <v>0.13</v>
      </c>
      <c r="N12" s="154">
        <v>0.15</v>
      </c>
      <c r="O12" s="154">
        <v>0.19</v>
      </c>
      <c r="P12" s="154">
        <v>7.0000000000000007E-2</v>
      </c>
      <c r="Q12" s="154">
        <v>0.08</v>
      </c>
      <c r="R12" s="154">
        <v>0.09</v>
      </c>
      <c r="S12" s="154">
        <v>-0.09</v>
      </c>
      <c r="T12" s="154">
        <v>0.03</v>
      </c>
      <c r="U12" s="138">
        <v>0.14000000000000001</v>
      </c>
    </row>
    <row r="13" spans="1:21" ht="13.5" customHeight="1" x14ac:dyDescent="0.25">
      <c r="A13" s="74">
        <v>7</v>
      </c>
      <c r="B13" s="19" t="s">
        <v>70</v>
      </c>
      <c r="C13" s="137">
        <v>0.21</v>
      </c>
      <c r="D13" s="154">
        <v>0.19</v>
      </c>
      <c r="E13" s="154">
        <v>0.16</v>
      </c>
      <c r="F13" s="137">
        <v>0.16</v>
      </c>
      <c r="G13" s="154">
        <v>0.17</v>
      </c>
      <c r="H13" s="154">
        <v>0.26</v>
      </c>
      <c r="I13" s="154">
        <v>0.26</v>
      </c>
      <c r="J13" s="154">
        <v>0.22</v>
      </c>
      <c r="K13" s="154">
        <v>0.15</v>
      </c>
      <c r="L13" s="154">
        <v>0.21</v>
      </c>
      <c r="M13" s="154">
        <v>0.25</v>
      </c>
      <c r="N13" s="154">
        <v>0.05</v>
      </c>
      <c r="O13" s="154">
        <v>0.22</v>
      </c>
      <c r="P13" s="154">
        <v>0.17</v>
      </c>
      <c r="Q13" s="154">
        <v>0.17</v>
      </c>
      <c r="R13" s="154">
        <v>0.12</v>
      </c>
      <c r="S13" s="154">
        <v>0.04</v>
      </c>
      <c r="T13" s="154">
        <v>0.23</v>
      </c>
      <c r="U13" s="138">
        <v>0.32</v>
      </c>
    </row>
    <row r="14" spans="1:21" ht="13.5" customHeight="1" x14ac:dyDescent="0.25">
      <c r="A14" s="74">
        <v>8</v>
      </c>
      <c r="B14" s="19" t="s">
        <v>71</v>
      </c>
      <c r="C14" s="137">
        <v>0.02</v>
      </c>
      <c r="D14" s="154">
        <v>0.03</v>
      </c>
      <c r="E14" s="154">
        <v>0.08</v>
      </c>
      <c r="F14" s="137">
        <v>0.05</v>
      </c>
      <c r="G14" s="154">
        <v>0.05</v>
      </c>
      <c r="H14" s="154">
        <v>-0.03</v>
      </c>
      <c r="I14" s="154">
        <v>-0.02</v>
      </c>
      <c r="J14" s="154">
        <v>0.05</v>
      </c>
      <c r="K14" s="154">
        <v>0.01</v>
      </c>
      <c r="L14" s="154">
        <v>0</v>
      </c>
      <c r="M14" s="154">
        <v>0.04</v>
      </c>
      <c r="N14" s="154">
        <v>0.12</v>
      </c>
      <c r="O14" s="154">
        <v>0.04</v>
      </c>
      <c r="P14" s="154">
        <v>0.08</v>
      </c>
      <c r="Q14" s="154">
        <v>0.13</v>
      </c>
      <c r="R14" s="154">
        <v>0.03</v>
      </c>
      <c r="S14" s="154">
        <v>7.0000000000000007E-2</v>
      </c>
      <c r="T14" s="154">
        <v>0.03</v>
      </c>
      <c r="U14" s="138">
        <v>0.04</v>
      </c>
    </row>
    <row r="15" spans="1:21" ht="13.5" customHeight="1" x14ac:dyDescent="0.25">
      <c r="A15" s="74">
        <v>9</v>
      </c>
      <c r="B15" s="18" t="s">
        <v>21</v>
      </c>
      <c r="C15" s="137">
        <v>0.34</v>
      </c>
      <c r="D15" s="154">
        <v>0.35</v>
      </c>
      <c r="E15" s="154">
        <v>0.42</v>
      </c>
      <c r="F15" s="137">
        <v>0.6</v>
      </c>
      <c r="G15" s="154">
        <v>0.15</v>
      </c>
      <c r="H15" s="154">
        <v>0.47</v>
      </c>
      <c r="I15" s="154">
        <v>0.45</v>
      </c>
      <c r="J15" s="154">
        <v>0.09</v>
      </c>
      <c r="K15" s="154">
        <v>0</v>
      </c>
      <c r="L15" s="154">
        <v>0.44</v>
      </c>
      <c r="M15" s="154">
        <v>0.6</v>
      </c>
      <c r="N15" s="154">
        <v>0.31</v>
      </c>
      <c r="O15" s="154">
        <v>0.71</v>
      </c>
      <c r="P15" s="154">
        <v>0.11</v>
      </c>
      <c r="Q15" s="154">
        <v>0.56999999999999995</v>
      </c>
      <c r="R15" s="154">
        <v>0.5</v>
      </c>
      <c r="S15" s="154">
        <v>0.24</v>
      </c>
      <c r="T15" s="154">
        <v>0.3</v>
      </c>
      <c r="U15" s="138">
        <v>0.87</v>
      </c>
    </row>
    <row r="16" spans="1:21" ht="13.5" customHeight="1" x14ac:dyDescent="0.25">
      <c r="A16" s="74">
        <v>10</v>
      </c>
      <c r="B16" s="19" t="s">
        <v>214</v>
      </c>
      <c r="C16" s="137">
        <v>0.15</v>
      </c>
      <c r="D16" s="154">
        <v>0.16</v>
      </c>
      <c r="E16" s="154">
        <v>0.16</v>
      </c>
      <c r="F16" s="137">
        <v>7.0000000000000007E-2</v>
      </c>
      <c r="G16" s="154">
        <v>0.02</v>
      </c>
      <c r="H16" s="154">
        <v>0.21</v>
      </c>
      <c r="I16" s="154">
        <v>0.3</v>
      </c>
      <c r="J16" s="154">
        <v>0.12</v>
      </c>
      <c r="K16" s="154">
        <v>0.17</v>
      </c>
      <c r="L16" s="154">
        <v>0.15</v>
      </c>
      <c r="M16" s="154">
        <v>0.09</v>
      </c>
      <c r="N16" s="154">
        <v>0.19</v>
      </c>
      <c r="O16" s="154">
        <v>0.31</v>
      </c>
      <c r="P16" s="154">
        <v>0.12</v>
      </c>
      <c r="Q16" s="154">
        <v>0.09</v>
      </c>
      <c r="R16" s="154">
        <v>0.13</v>
      </c>
      <c r="S16" s="154">
        <v>7.0000000000000007E-2</v>
      </c>
      <c r="T16" s="154">
        <v>-0.08</v>
      </c>
      <c r="U16" s="138">
        <v>0.25</v>
      </c>
    </row>
    <row r="17" spans="1:21" ht="13.5" customHeight="1" x14ac:dyDescent="0.25">
      <c r="A17" s="74">
        <v>11</v>
      </c>
      <c r="B17" s="19" t="s">
        <v>72</v>
      </c>
      <c r="C17" s="137">
        <v>0.04</v>
      </c>
      <c r="D17" s="154">
        <v>0.02</v>
      </c>
      <c r="E17" s="154">
        <v>7.0000000000000007E-2</v>
      </c>
      <c r="F17" s="137">
        <v>0.05</v>
      </c>
      <c r="G17" s="154">
        <v>-0.01</v>
      </c>
      <c r="H17" s="154">
        <v>0.09</v>
      </c>
      <c r="I17" s="154">
        <v>0.02</v>
      </c>
      <c r="J17" s="154">
        <v>0.05</v>
      </c>
      <c r="K17" s="154">
        <v>-0.09</v>
      </c>
      <c r="L17" s="154">
        <v>0</v>
      </c>
      <c r="M17" s="154">
        <v>0.12</v>
      </c>
      <c r="N17" s="154">
        <v>0</v>
      </c>
      <c r="O17" s="154">
        <v>0.12</v>
      </c>
      <c r="P17" s="154">
        <v>-0.03</v>
      </c>
      <c r="Q17" s="154">
        <v>0.18</v>
      </c>
      <c r="R17" s="154">
        <v>0.15</v>
      </c>
      <c r="S17" s="154">
        <v>0</v>
      </c>
      <c r="T17" s="154">
        <v>-7.0000000000000007E-2</v>
      </c>
      <c r="U17" s="138">
        <v>0.25</v>
      </c>
    </row>
    <row r="18" spans="1:21" ht="13.5" customHeight="1" x14ac:dyDescent="0.25">
      <c r="A18" s="74">
        <v>12</v>
      </c>
      <c r="B18" s="19" t="s">
        <v>73</v>
      </c>
      <c r="C18" s="137">
        <v>0.01</v>
      </c>
      <c r="D18" s="154">
        <v>-0.01</v>
      </c>
      <c r="E18" s="154">
        <v>0</v>
      </c>
      <c r="F18" s="137">
        <v>0.09</v>
      </c>
      <c r="G18" s="154">
        <v>-0.03</v>
      </c>
      <c r="H18" s="154">
        <v>0.08</v>
      </c>
      <c r="I18" s="154">
        <v>-0.05</v>
      </c>
      <c r="J18" s="154">
        <v>-0.03</v>
      </c>
      <c r="K18" s="154">
        <v>-0.05</v>
      </c>
      <c r="L18" s="154">
        <v>-0.04</v>
      </c>
      <c r="M18" s="154">
        <v>0.1</v>
      </c>
      <c r="N18" s="154">
        <v>-0.04</v>
      </c>
      <c r="O18" s="154">
        <v>-0.01</v>
      </c>
      <c r="P18" s="154">
        <v>-0.04</v>
      </c>
      <c r="Q18" s="154">
        <v>0.05</v>
      </c>
      <c r="R18" s="154">
        <v>-0.04</v>
      </c>
      <c r="S18" s="154">
        <v>0.03</v>
      </c>
      <c r="T18" s="154">
        <v>0.01</v>
      </c>
      <c r="U18" s="138">
        <v>0.02</v>
      </c>
    </row>
    <row r="19" spans="1:21" ht="13.5" customHeight="1" x14ac:dyDescent="0.25">
      <c r="A19" s="74">
        <v>13</v>
      </c>
      <c r="B19" s="19" t="s">
        <v>74</v>
      </c>
      <c r="C19" s="137">
        <v>0.14000000000000001</v>
      </c>
      <c r="D19" s="154">
        <v>0.18</v>
      </c>
      <c r="E19" s="154">
        <v>0.19</v>
      </c>
      <c r="F19" s="137">
        <v>0.39</v>
      </c>
      <c r="G19" s="154">
        <v>0.17</v>
      </c>
      <c r="H19" s="154">
        <v>0.09</v>
      </c>
      <c r="I19" s="154">
        <v>0.18</v>
      </c>
      <c r="J19" s="154">
        <v>-0.05</v>
      </c>
      <c r="K19" s="154">
        <v>-0.02</v>
      </c>
      <c r="L19" s="154">
        <v>0.33</v>
      </c>
      <c r="M19" s="154">
        <v>0.28999999999999998</v>
      </c>
      <c r="N19" s="154">
        <v>0.15</v>
      </c>
      <c r="O19" s="154">
        <v>0.28999999999999998</v>
      </c>
      <c r="P19" s="154">
        <v>0.06</v>
      </c>
      <c r="Q19" s="154">
        <v>0.24</v>
      </c>
      <c r="R19" s="154">
        <v>0.27</v>
      </c>
      <c r="S19" s="154">
        <v>0.14000000000000001</v>
      </c>
      <c r="T19" s="154">
        <v>0.44</v>
      </c>
      <c r="U19" s="138">
        <v>0.35</v>
      </c>
    </row>
    <row r="20" spans="1:21" ht="28.2" customHeight="1" x14ac:dyDescent="0.25">
      <c r="A20" s="74">
        <v>14</v>
      </c>
      <c r="B20" s="22" t="s">
        <v>13</v>
      </c>
      <c r="C20" s="151">
        <v>1.08</v>
      </c>
      <c r="D20" s="152">
        <v>0.94</v>
      </c>
      <c r="E20" s="152">
        <v>1.18</v>
      </c>
      <c r="F20" s="151">
        <v>1.08</v>
      </c>
      <c r="G20" s="152">
        <v>0.89</v>
      </c>
      <c r="H20" s="152">
        <v>1.23</v>
      </c>
      <c r="I20" s="152">
        <v>1.01</v>
      </c>
      <c r="J20" s="152">
        <v>0.9</v>
      </c>
      <c r="K20" s="152">
        <v>1.29</v>
      </c>
      <c r="L20" s="152">
        <v>0.95</v>
      </c>
      <c r="M20" s="152">
        <v>0.49</v>
      </c>
      <c r="N20" s="152">
        <v>0.76</v>
      </c>
      <c r="O20" s="152">
        <v>1.57</v>
      </c>
      <c r="P20" s="152">
        <v>0.88</v>
      </c>
      <c r="Q20" s="152">
        <v>1.57</v>
      </c>
      <c r="R20" s="152">
        <v>1.59</v>
      </c>
      <c r="S20" s="152">
        <v>0.65</v>
      </c>
      <c r="T20" s="152">
        <v>0.46</v>
      </c>
      <c r="U20" s="153">
        <v>1.29</v>
      </c>
    </row>
    <row r="21" spans="1:21" ht="29.4" customHeight="1" x14ac:dyDescent="0.25">
      <c r="A21" s="77">
        <v>15</v>
      </c>
      <c r="B21" s="18" t="s">
        <v>84</v>
      </c>
      <c r="C21" s="137">
        <v>1</v>
      </c>
      <c r="D21" s="154">
        <v>0.94</v>
      </c>
      <c r="E21" s="154">
        <v>1.08</v>
      </c>
      <c r="F21" s="137">
        <v>0.89</v>
      </c>
      <c r="G21" s="154">
        <v>0.69</v>
      </c>
      <c r="H21" s="154">
        <v>1.29</v>
      </c>
      <c r="I21" s="154">
        <v>1.07</v>
      </c>
      <c r="J21" s="154">
        <v>0.56999999999999995</v>
      </c>
      <c r="K21" s="154">
        <v>1.3</v>
      </c>
      <c r="L21" s="154">
        <v>0.94</v>
      </c>
      <c r="M21" s="154">
        <v>0.61</v>
      </c>
      <c r="N21" s="154">
        <v>0.81</v>
      </c>
      <c r="O21" s="154">
        <v>1.55</v>
      </c>
      <c r="P21" s="154">
        <v>0.78</v>
      </c>
      <c r="Q21" s="154">
        <v>1.33</v>
      </c>
      <c r="R21" s="154">
        <v>1.46</v>
      </c>
      <c r="S21" s="154">
        <v>0.24</v>
      </c>
      <c r="T21" s="154">
        <v>1</v>
      </c>
      <c r="U21" s="138">
        <v>1.26</v>
      </c>
    </row>
    <row r="22" spans="1:21" ht="13.5" customHeight="1" x14ac:dyDescent="0.25">
      <c r="A22" s="74">
        <v>16</v>
      </c>
      <c r="B22" s="19" t="s">
        <v>75</v>
      </c>
      <c r="C22" s="137">
        <v>0.19</v>
      </c>
      <c r="D22" s="154">
        <v>0.1</v>
      </c>
      <c r="E22" s="154">
        <v>0.17</v>
      </c>
      <c r="F22" s="137">
        <v>0.28999999999999998</v>
      </c>
      <c r="G22" s="154">
        <v>0.02</v>
      </c>
      <c r="H22" s="154">
        <v>0.2</v>
      </c>
      <c r="I22" s="154">
        <v>0.35</v>
      </c>
      <c r="J22" s="154">
        <v>0.27</v>
      </c>
      <c r="K22" s="154">
        <v>-0.12</v>
      </c>
      <c r="L22" s="154">
        <v>-0.13</v>
      </c>
      <c r="M22" s="154">
        <v>0.37</v>
      </c>
      <c r="N22" s="154">
        <v>0.04</v>
      </c>
      <c r="O22" s="154">
        <v>0.33</v>
      </c>
      <c r="P22" s="154">
        <v>0.05</v>
      </c>
      <c r="Q22" s="154">
        <v>0.28999999999999998</v>
      </c>
      <c r="R22" s="154">
        <v>7.0000000000000007E-2</v>
      </c>
      <c r="S22" s="154">
        <v>0.12</v>
      </c>
      <c r="T22" s="154">
        <v>0.01</v>
      </c>
      <c r="U22" s="138">
        <v>0.14000000000000001</v>
      </c>
    </row>
    <row r="23" spans="1:21" ht="13.5" customHeight="1" x14ac:dyDescent="0.25">
      <c r="A23" s="74">
        <v>17</v>
      </c>
      <c r="B23" s="19" t="s">
        <v>76</v>
      </c>
      <c r="C23" s="137">
        <v>0.43</v>
      </c>
      <c r="D23" s="154">
        <v>0.27</v>
      </c>
      <c r="E23" s="154">
        <v>0.34</v>
      </c>
      <c r="F23" s="137">
        <v>0.55000000000000004</v>
      </c>
      <c r="G23" s="154">
        <v>7.0000000000000007E-2</v>
      </c>
      <c r="H23" s="154">
        <v>0.66</v>
      </c>
      <c r="I23" s="154">
        <v>0.84</v>
      </c>
      <c r="J23" s="154">
        <v>-0.4</v>
      </c>
      <c r="K23" s="154">
        <v>0.8</v>
      </c>
      <c r="L23" s="154">
        <v>0.09</v>
      </c>
      <c r="M23" s="154">
        <v>-0.03</v>
      </c>
      <c r="N23" s="154">
        <v>0.56000000000000005</v>
      </c>
      <c r="O23" s="154">
        <v>0.43</v>
      </c>
      <c r="P23" s="154">
        <v>0.2</v>
      </c>
      <c r="Q23" s="154">
        <v>0.39</v>
      </c>
      <c r="R23" s="154">
        <v>0.6</v>
      </c>
      <c r="S23" s="154">
        <v>-0.22</v>
      </c>
      <c r="T23" s="154">
        <v>0.72</v>
      </c>
      <c r="U23" s="138">
        <v>0.38</v>
      </c>
    </row>
    <row r="24" spans="1:21" ht="13.5" customHeight="1" x14ac:dyDescent="0.25">
      <c r="A24" s="74">
        <v>18</v>
      </c>
      <c r="B24" s="19" t="s">
        <v>77</v>
      </c>
      <c r="C24" s="137">
        <v>0.09</v>
      </c>
      <c r="D24" s="154">
        <v>0.08</v>
      </c>
      <c r="E24" s="154">
        <v>7.0000000000000007E-2</v>
      </c>
      <c r="F24" s="137">
        <v>0.04</v>
      </c>
      <c r="G24" s="154">
        <v>0.1</v>
      </c>
      <c r="H24" s="154">
        <v>0.12</v>
      </c>
      <c r="I24" s="154">
        <v>0.02</v>
      </c>
      <c r="J24" s="154">
        <v>0.15</v>
      </c>
      <c r="K24" s="154">
        <v>0.11</v>
      </c>
      <c r="L24" s="154">
        <v>-0.04</v>
      </c>
      <c r="M24" s="154">
        <v>0.12</v>
      </c>
      <c r="N24" s="154">
        <v>0.13</v>
      </c>
      <c r="O24" s="154">
        <v>0.18</v>
      </c>
      <c r="P24" s="154">
        <v>0.13</v>
      </c>
      <c r="Q24" s="154">
        <v>-0.1</v>
      </c>
      <c r="R24" s="154">
        <v>-0.02</v>
      </c>
      <c r="S24" s="154">
        <v>-0.02</v>
      </c>
      <c r="T24" s="154">
        <v>0.01</v>
      </c>
      <c r="U24" s="138">
        <v>0.17</v>
      </c>
    </row>
    <row r="25" spans="1:21" ht="13.5" customHeight="1" x14ac:dyDescent="0.25">
      <c r="A25" s="74">
        <v>19</v>
      </c>
      <c r="B25" s="19" t="s">
        <v>78</v>
      </c>
      <c r="C25" s="137">
        <v>0.08</v>
      </c>
      <c r="D25" s="154">
        <v>0.03</v>
      </c>
      <c r="E25" s="154">
        <v>0.06</v>
      </c>
      <c r="F25" s="137">
        <v>0</v>
      </c>
      <c r="G25" s="154">
        <v>0.31</v>
      </c>
      <c r="H25" s="154">
        <v>0.05</v>
      </c>
      <c r="I25" s="154">
        <v>-0.08</v>
      </c>
      <c r="J25" s="154">
        <v>0.12</v>
      </c>
      <c r="K25" s="154">
        <v>0.13</v>
      </c>
      <c r="L25" s="154">
        <v>7.0000000000000007E-2</v>
      </c>
      <c r="M25" s="154">
        <v>-0.05</v>
      </c>
      <c r="N25" s="154">
        <v>-0.05</v>
      </c>
      <c r="O25" s="154">
        <v>-0.06</v>
      </c>
      <c r="P25" s="154">
        <v>0.16</v>
      </c>
      <c r="Q25" s="154">
        <v>0.17</v>
      </c>
      <c r="R25" s="154">
        <v>0.02</v>
      </c>
      <c r="S25" s="154">
        <v>0.09</v>
      </c>
      <c r="T25" s="154">
        <v>-0.03</v>
      </c>
      <c r="U25" s="138">
        <v>0.17</v>
      </c>
    </row>
    <row r="26" spans="1:21" ht="13.5" customHeight="1" x14ac:dyDescent="0.25">
      <c r="A26" s="74">
        <v>20</v>
      </c>
      <c r="B26" s="19" t="s">
        <v>79</v>
      </c>
      <c r="C26" s="137">
        <v>0.1</v>
      </c>
      <c r="D26" s="154">
        <v>0.12</v>
      </c>
      <c r="E26" s="154">
        <v>0.19</v>
      </c>
      <c r="F26" s="137">
        <v>0.06</v>
      </c>
      <c r="G26" s="154">
        <v>0.17</v>
      </c>
      <c r="H26" s="154">
        <v>0.09</v>
      </c>
      <c r="I26" s="154">
        <v>0.04</v>
      </c>
      <c r="J26" s="154">
        <v>0.06</v>
      </c>
      <c r="K26" s="154">
        <v>7.0000000000000007E-2</v>
      </c>
      <c r="L26" s="154">
        <v>0.33</v>
      </c>
      <c r="M26" s="154">
        <v>-0.06</v>
      </c>
      <c r="N26" s="154">
        <v>0.11</v>
      </c>
      <c r="O26" s="154">
        <v>0.19</v>
      </c>
      <c r="P26" s="154">
        <v>0.26</v>
      </c>
      <c r="Q26" s="154">
        <v>0.23</v>
      </c>
      <c r="R26" s="154">
        <v>0.35</v>
      </c>
      <c r="S26" s="154">
        <v>-0.12</v>
      </c>
      <c r="T26" s="154">
        <v>-0.06</v>
      </c>
      <c r="U26" s="138">
        <v>0.22</v>
      </c>
    </row>
    <row r="27" spans="1:21" ht="13.5" customHeight="1" x14ac:dyDescent="0.25">
      <c r="A27" s="74">
        <v>21</v>
      </c>
      <c r="B27" s="19" t="s">
        <v>80</v>
      </c>
      <c r="C27" s="137">
        <v>-0.12</v>
      </c>
      <c r="D27" s="154">
        <v>0.1</v>
      </c>
      <c r="E27" s="154">
        <v>0.06</v>
      </c>
      <c r="F27" s="137">
        <v>-0.17</v>
      </c>
      <c r="G27" s="154">
        <v>-0.02</v>
      </c>
      <c r="H27" s="154">
        <v>-0.3</v>
      </c>
      <c r="I27" s="154">
        <v>-0.21</v>
      </c>
      <c r="J27" s="154">
        <v>0.1</v>
      </c>
      <c r="K27" s="154">
        <v>-0.03</v>
      </c>
      <c r="L27" s="154">
        <v>0.33</v>
      </c>
      <c r="M27" s="154">
        <v>-0.01</v>
      </c>
      <c r="N27" s="154">
        <v>0.11</v>
      </c>
      <c r="O27" s="154">
        <v>0.14000000000000001</v>
      </c>
      <c r="P27" s="154">
        <v>0.05</v>
      </c>
      <c r="Q27" s="154">
        <v>-0.04</v>
      </c>
      <c r="R27" s="154">
        <v>0.05</v>
      </c>
      <c r="S27" s="154">
        <v>0.1</v>
      </c>
      <c r="T27" s="154">
        <v>0.15</v>
      </c>
      <c r="U27" s="138">
        <v>0.05</v>
      </c>
    </row>
    <row r="28" spans="1:21" ht="13.5" customHeight="1" x14ac:dyDescent="0.25">
      <c r="A28" s="74">
        <v>22</v>
      </c>
      <c r="B28" s="19" t="s">
        <v>81</v>
      </c>
      <c r="C28" s="137">
        <v>0.23</v>
      </c>
      <c r="D28" s="154">
        <v>0.24</v>
      </c>
      <c r="E28" s="154">
        <v>0.19</v>
      </c>
      <c r="F28" s="137">
        <v>0.13</v>
      </c>
      <c r="G28" s="154">
        <v>0.03</v>
      </c>
      <c r="H28" s="154">
        <v>0.47</v>
      </c>
      <c r="I28" s="154">
        <v>0.11</v>
      </c>
      <c r="J28" s="154">
        <v>0.26</v>
      </c>
      <c r="K28" s="154">
        <v>0.33</v>
      </c>
      <c r="L28" s="154">
        <v>0.28999999999999998</v>
      </c>
      <c r="M28" s="154">
        <v>0.28000000000000003</v>
      </c>
      <c r="N28" s="154">
        <v>-0.09</v>
      </c>
      <c r="O28" s="154">
        <v>0.35</v>
      </c>
      <c r="P28" s="154">
        <v>-0.08</v>
      </c>
      <c r="Q28" s="154">
        <v>0.39</v>
      </c>
      <c r="R28" s="154">
        <v>0.38</v>
      </c>
      <c r="S28" s="154">
        <v>0.3</v>
      </c>
      <c r="T28" s="154">
        <v>0.2</v>
      </c>
      <c r="U28" s="138">
        <v>0.13</v>
      </c>
    </row>
    <row r="29" spans="1:21" ht="30" x14ac:dyDescent="0.25">
      <c r="A29" s="77">
        <v>23</v>
      </c>
      <c r="B29" s="18" t="s">
        <v>215</v>
      </c>
      <c r="C29" s="137">
        <v>7.0000000000000007E-2</v>
      </c>
      <c r="D29" s="154">
        <v>0.01</v>
      </c>
      <c r="E29" s="154">
        <v>0.1</v>
      </c>
      <c r="F29" s="137">
        <v>0.19</v>
      </c>
      <c r="G29" s="154">
        <v>0.2</v>
      </c>
      <c r="H29" s="154">
        <v>-0.06</v>
      </c>
      <c r="I29" s="154">
        <v>-0.06</v>
      </c>
      <c r="J29" s="154">
        <v>0.33</v>
      </c>
      <c r="K29" s="154">
        <v>-0.02</v>
      </c>
      <c r="L29" s="154">
        <v>0.01</v>
      </c>
      <c r="M29" s="154">
        <v>-0.12</v>
      </c>
      <c r="N29" s="154">
        <v>-0.05</v>
      </c>
      <c r="O29" s="154">
        <v>0.02</v>
      </c>
      <c r="P29" s="154">
        <v>0.1</v>
      </c>
      <c r="Q29" s="154">
        <v>0.24</v>
      </c>
      <c r="R29" s="154">
        <v>0.13</v>
      </c>
      <c r="S29" s="154">
        <v>0.41</v>
      </c>
      <c r="T29" s="154">
        <v>-0.54</v>
      </c>
      <c r="U29" s="138">
        <v>0.03</v>
      </c>
    </row>
    <row r="30" spans="1:21" ht="13.5" customHeight="1" x14ac:dyDescent="0.25">
      <c r="A30" s="74">
        <v>24</v>
      </c>
      <c r="B30" s="19" t="s">
        <v>82</v>
      </c>
      <c r="C30" s="137">
        <v>0.28000000000000003</v>
      </c>
      <c r="D30" s="154">
        <v>0.12</v>
      </c>
      <c r="E30" s="154">
        <v>0.2</v>
      </c>
      <c r="F30" s="137">
        <v>0.09</v>
      </c>
      <c r="G30" s="154">
        <v>0.34</v>
      </c>
      <c r="H30" s="154">
        <v>0.27</v>
      </c>
      <c r="I30" s="154">
        <v>0.45</v>
      </c>
      <c r="J30" s="154">
        <v>0.22</v>
      </c>
      <c r="K30" s="154">
        <v>0.32</v>
      </c>
      <c r="L30" s="154">
        <v>0.03</v>
      </c>
      <c r="M30" s="154">
        <v>-0.23</v>
      </c>
      <c r="N30" s="154">
        <v>0.24</v>
      </c>
      <c r="O30" s="154">
        <v>0.13</v>
      </c>
      <c r="P30" s="154">
        <v>-0.03</v>
      </c>
      <c r="Q30" s="154">
        <v>0.56999999999999995</v>
      </c>
      <c r="R30" s="154">
        <v>0.45</v>
      </c>
      <c r="S30" s="154">
        <v>7.0000000000000007E-2</v>
      </c>
      <c r="T30" s="154">
        <v>0.19</v>
      </c>
      <c r="U30" s="138">
        <v>0.14000000000000001</v>
      </c>
    </row>
    <row r="31" spans="1:21" ht="30" x14ac:dyDescent="0.25">
      <c r="A31" s="77">
        <v>25</v>
      </c>
      <c r="B31" s="19" t="s">
        <v>216</v>
      </c>
      <c r="C31" s="137">
        <v>0.2</v>
      </c>
      <c r="D31" s="154">
        <v>0.11</v>
      </c>
      <c r="E31" s="154">
        <v>0.1</v>
      </c>
      <c r="F31" s="137">
        <v>-0.1</v>
      </c>
      <c r="G31" s="154">
        <v>0.14000000000000001</v>
      </c>
      <c r="H31" s="154">
        <v>0.33</v>
      </c>
      <c r="I31" s="154">
        <v>0.51</v>
      </c>
      <c r="J31" s="154">
        <v>-0.11</v>
      </c>
      <c r="K31" s="154">
        <v>0.34</v>
      </c>
      <c r="L31" s="154">
        <v>0.02</v>
      </c>
      <c r="M31" s="154">
        <v>-0.11</v>
      </c>
      <c r="N31" s="154">
        <v>0.3</v>
      </c>
      <c r="O31" s="154">
        <v>0.11</v>
      </c>
      <c r="P31" s="154">
        <v>-0.13</v>
      </c>
      <c r="Q31" s="154">
        <v>0.33</v>
      </c>
      <c r="R31" s="154">
        <v>0.32</v>
      </c>
      <c r="S31" s="154">
        <v>-0.34</v>
      </c>
      <c r="T31" s="154">
        <v>0.72</v>
      </c>
      <c r="U31" s="138">
        <v>0.12</v>
      </c>
    </row>
    <row r="32" spans="1:21" ht="27" customHeight="1" x14ac:dyDescent="0.25">
      <c r="A32" s="74">
        <v>26</v>
      </c>
      <c r="B32" s="21" t="s">
        <v>118</v>
      </c>
      <c r="C32" s="151">
        <v>-0.23</v>
      </c>
      <c r="D32" s="152">
        <v>0.75</v>
      </c>
      <c r="E32" s="152">
        <v>0.87</v>
      </c>
      <c r="F32" s="151">
        <v>-0.08</v>
      </c>
      <c r="G32" s="152">
        <v>-1.07</v>
      </c>
      <c r="H32" s="152">
        <v>-0.26</v>
      </c>
      <c r="I32" s="152">
        <v>-0.28000000000000003</v>
      </c>
      <c r="J32" s="152">
        <v>0.09</v>
      </c>
      <c r="K32" s="152">
        <v>1.5</v>
      </c>
      <c r="L32" s="152">
        <v>0.56999999999999995</v>
      </c>
      <c r="M32" s="152">
        <v>0.59</v>
      </c>
      <c r="N32" s="152">
        <v>1.25</v>
      </c>
      <c r="O32" s="152">
        <v>0.8</v>
      </c>
      <c r="P32" s="152">
        <v>1.07</v>
      </c>
      <c r="Q32" s="152">
        <v>-0.3</v>
      </c>
      <c r="R32" s="152">
        <v>2.27</v>
      </c>
      <c r="S32" s="152">
        <v>0.53</v>
      </c>
      <c r="T32" s="152">
        <v>1.0900000000000001</v>
      </c>
      <c r="U32" s="153">
        <v>-1.1599999999999999</v>
      </c>
    </row>
    <row r="33" spans="1:21" ht="13.5" customHeight="1" x14ac:dyDescent="0.25">
      <c r="A33" s="74">
        <v>27</v>
      </c>
      <c r="B33" s="22" t="s">
        <v>22</v>
      </c>
      <c r="C33" s="151">
        <v>0.32</v>
      </c>
      <c r="D33" s="152">
        <v>0.7</v>
      </c>
      <c r="E33" s="152">
        <v>0.78</v>
      </c>
      <c r="F33" s="151">
        <v>0.53</v>
      </c>
      <c r="G33" s="152">
        <v>-0.38</v>
      </c>
      <c r="H33" s="152">
        <v>0.43</v>
      </c>
      <c r="I33" s="152">
        <v>0.44</v>
      </c>
      <c r="J33" s="152">
        <v>0.62</v>
      </c>
      <c r="K33" s="152">
        <v>0.33</v>
      </c>
      <c r="L33" s="152">
        <v>1.27</v>
      </c>
      <c r="M33" s="152">
        <v>0.48</v>
      </c>
      <c r="N33" s="152">
        <v>0.25</v>
      </c>
      <c r="O33" s="152">
        <v>1.45</v>
      </c>
      <c r="P33" s="152">
        <v>0.94</v>
      </c>
      <c r="Q33" s="152">
        <v>0.89</v>
      </c>
      <c r="R33" s="152">
        <v>0.13</v>
      </c>
      <c r="S33" s="152">
        <v>0.46</v>
      </c>
      <c r="T33" s="152">
        <v>0.56000000000000005</v>
      </c>
      <c r="U33" s="153">
        <v>-0.25</v>
      </c>
    </row>
    <row r="34" spans="1:21" ht="13.5" customHeight="1" x14ac:dyDescent="0.25">
      <c r="A34" s="74">
        <v>28</v>
      </c>
      <c r="B34" s="18" t="s">
        <v>23</v>
      </c>
      <c r="C34" s="137">
        <v>0.09</v>
      </c>
      <c r="D34" s="154">
        <v>0.56999999999999995</v>
      </c>
      <c r="E34" s="154">
        <v>0.84</v>
      </c>
      <c r="F34" s="137">
        <v>0.15</v>
      </c>
      <c r="G34" s="154">
        <v>-0.61</v>
      </c>
      <c r="H34" s="154">
        <v>-0.08</v>
      </c>
      <c r="I34" s="154">
        <v>0.52</v>
      </c>
      <c r="J34" s="154">
        <v>0.72</v>
      </c>
      <c r="K34" s="154">
        <v>0.09</v>
      </c>
      <c r="L34" s="154">
        <v>0.84</v>
      </c>
      <c r="M34" s="154">
        <v>0.56999999999999995</v>
      </c>
      <c r="N34" s="154">
        <v>0.32</v>
      </c>
      <c r="O34" s="154">
        <v>1.08</v>
      </c>
      <c r="P34" s="154">
        <v>1.1499999999999999</v>
      </c>
      <c r="Q34" s="154">
        <v>1.04</v>
      </c>
      <c r="R34" s="154">
        <v>0.28999999999999998</v>
      </c>
      <c r="S34" s="154">
        <v>0.64</v>
      </c>
      <c r="T34" s="154">
        <v>0.6</v>
      </c>
      <c r="U34" s="138">
        <v>-0.14000000000000001</v>
      </c>
    </row>
    <row r="35" spans="1:21" ht="13.5" customHeight="1" x14ac:dyDescent="0.25">
      <c r="A35" s="74">
        <v>29</v>
      </c>
      <c r="B35" s="19" t="s">
        <v>24</v>
      </c>
      <c r="C35" s="137">
        <v>-0.16</v>
      </c>
      <c r="D35" s="154">
        <v>0.14000000000000001</v>
      </c>
      <c r="E35" s="154">
        <v>0.12</v>
      </c>
      <c r="F35" s="137">
        <v>-0.49</v>
      </c>
      <c r="G35" s="154">
        <v>-0.7</v>
      </c>
      <c r="H35" s="154">
        <v>-0.35</v>
      </c>
      <c r="I35" s="154">
        <v>0.27</v>
      </c>
      <c r="J35" s="154">
        <v>0.5</v>
      </c>
      <c r="K35" s="154">
        <v>7.0000000000000007E-2</v>
      </c>
      <c r="L35" s="154">
        <v>0.21</v>
      </c>
      <c r="M35" s="154">
        <v>0.06</v>
      </c>
      <c r="N35" s="154">
        <v>-0.24</v>
      </c>
      <c r="O35" s="154">
        <v>0.15</v>
      </c>
      <c r="P35" s="154">
        <v>0.35</v>
      </c>
      <c r="Q35" s="154">
        <v>0.33</v>
      </c>
      <c r="R35" s="154">
        <v>-7.0000000000000007E-2</v>
      </c>
      <c r="S35" s="154">
        <v>-0.28999999999999998</v>
      </c>
      <c r="T35" s="154">
        <v>0.12</v>
      </c>
      <c r="U35" s="138">
        <v>-0.36</v>
      </c>
    </row>
    <row r="36" spans="1:21" ht="13.5" customHeight="1" x14ac:dyDescent="0.25">
      <c r="A36" s="74">
        <v>30</v>
      </c>
      <c r="B36" s="19" t="s">
        <v>25</v>
      </c>
      <c r="C36" s="137">
        <v>-0.08</v>
      </c>
      <c r="D36" s="154">
        <v>0.27</v>
      </c>
      <c r="E36" s="154">
        <v>0.39</v>
      </c>
      <c r="F36" s="137">
        <v>0.47</v>
      </c>
      <c r="G36" s="154">
        <v>-0.31</v>
      </c>
      <c r="H36" s="154">
        <v>-0.24</v>
      </c>
      <c r="I36" s="154">
        <v>-0.14000000000000001</v>
      </c>
      <c r="J36" s="154">
        <v>0.02</v>
      </c>
      <c r="K36" s="154">
        <v>0.02</v>
      </c>
      <c r="L36" s="154">
        <v>0.36</v>
      </c>
      <c r="M36" s="154">
        <v>0.5</v>
      </c>
      <c r="N36" s="154">
        <v>0.36</v>
      </c>
      <c r="O36" s="154">
        <v>0.72</v>
      </c>
      <c r="P36" s="154">
        <v>0.39</v>
      </c>
      <c r="Q36" s="154">
        <v>0.2</v>
      </c>
      <c r="R36" s="154">
        <v>0.17</v>
      </c>
      <c r="S36" s="154">
        <v>0.42</v>
      </c>
      <c r="T36" s="154">
        <v>0</v>
      </c>
      <c r="U36" s="138">
        <v>0.05</v>
      </c>
    </row>
    <row r="37" spans="1:21" ht="13.5" customHeight="1" x14ac:dyDescent="0.25">
      <c r="A37" s="74">
        <v>31</v>
      </c>
      <c r="B37" s="20" t="s">
        <v>96</v>
      </c>
      <c r="C37" s="137">
        <v>0.1</v>
      </c>
      <c r="D37" s="154">
        <v>0.18</v>
      </c>
      <c r="E37" s="154">
        <v>0.18</v>
      </c>
      <c r="F37" s="137">
        <v>0.28000000000000003</v>
      </c>
      <c r="G37" s="154">
        <v>0.06</v>
      </c>
      <c r="H37" s="154">
        <v>0.02</v>
      </c>
      <c r="I37" s="154">
        <v>0.05</v>
      </c>
      <c r="J37" s="154">
        <v>0.21</v>
      </c>
      <c r="K37" s="154">
        <v>0.11</v>
      </c>
      <c r="L37" s="154">
        <v>0.18</v>
      </c>
      <c r="M37" s="154">
        <v>0.26</v>
      </c>
      <c r="N37" s="154">
        <v>0.16</v>
      </c>
      <c r="O37" s="154">
        <v>0.28000000000000003</v>
      </c>
      <c r="P37" s="154">
        <v>0.2</v>
      </c>
      <c r="Q37" s="154">
        <v>0.08</v>
      </c>
      <c r="R37" s="154">
        <v>0.2</v>
      </c>
      <c r="S37" s="154">
        <v>-0.04</v>
      </c>
      <c r="T37" s="154">
        <v>0.17</v>
      </c>
      <c r="U37" s="138">
        <v>0.13</v>
      </c>
    </row>
    <row r="38" spans="1:21" ht="13.5" customHeight="1" x14ac:dyDescent="0.25">
      <c r="A38" s="74">
        <v>32</v>
      </c>
      <c r="B38" s="20" t="s">
        <v>97</v>
      </c>
      <c r="C38" s="137">
        <v>-0.01</v>
      </c>
      <c r="D38" s="154">
        <v>7.0000000000000007E-2</v>
      </c>
      <c r="E38" s="154">
        <v>0.05</v>
      </c>
      <c r="F38" s="137">
        <v>-0.03</v>
      </c>
      <c r="G38" s="154">
        <v>0.03</v>
      </c>
      <c r="H38" s="154">
        <v>-0.11</v>
      </c>
      <c r="I38" s="154">
        <v>0.04</v>
      </c>
      <c r="J38" s="154">
        <v>-0.02</v>
      </c>
      <c r="K38" s="154">
        <v>7.0000000000000007E-2</v>
      </c>
      <c r="L38" s="154">
        <v>0.08</v>
      </c>
      <c r="M38" s="154">
        <v>0.14000000000000001</v>
      </c>
      <c r="N38" s="154">
        <v>0.06</v>
      </c>
      <c r="O38" s="154">
        <v>0.09</v>
      </c>
      <c r="P38" s="154">
        <v>7.0000000000000007E-2</v>
      </c>
      <c r="Q38" s="154">
        <v>-0.05</v>
      </c>
      <c r="R38" s="154">
        <v>7.0000000000000007E-2</v>
      </c>
      <c r="S38" s="154">
        <v>0.08</v>
      </c>
      <c r="T38" s="154">
        <v>-0.04</v>
      </c>
      <c r="U38" s="138">
        <v>0.02</v>
      </c>
    </row>
    <row r="39" spans="1:21" ht="13.5" customHeight="1" x14ac:dyDescent="0.25">
      <c r="A39" s="74">
        <v>33</v>
      </c>
      <c r="B39" s="20" t="s">
        <v>98</v>
      </c>
      <c r="C39" s="137">
        <v>-0.09</v>
      </c>
      <c r="D39" s="154">
        <v>-0.08</v>
      </c>
      <c r="E39" s="154">
        <v>0.09</v>
      </c>
      <c r="F39" s="137">
        <v>0.25</v>
      </c>
      <c r="G39" s="154">
        <v>-0.25</v>
      </c>
      <c r="H39" s="154">
        <v>-0.1</v>
      </c>
      <c r="I39" s="154">
        <v>-0.15</v>
      </c>
      <c r="J39" s="154">
        <v>-0.19</v>
      </c>
      <c r="K39" s="154">
        <v>-0.15</v>
      </c>
      <c r="L39" s="154">
        <v>-7.0000000000000007E-2</v>
      </c>
      <c r="M39" s="154">
        <v>-0.08</v>
      </c>
      <c r="N39" s="154">
        <v>0.02</v>
      </c>
      <c r="O39" s="154">
        <v>0.21</v>
      </c>
      <c r="P39" s="154">
        <v>0.12</v>
      </c>
      <c r="Q39" s="154">
        <v>0.09</v>
      </c>
      <c r="R39" s="154">
        <v>-7.0000000000000007E-2</v>
      </c>
      <c r="S39" s="154">
        <v>0.28999999999999998</v>
      </c>
      <c r="T39" s="154">
        <v>-0.06</v>
      </c>
      <c r="U39" s="138">
        <v>-0.14000000000000001</v>
      </c>
    </row>
    <row r="40" spans="1:21" ht="13.5" customHeight="1" x14ac:dyDescent="0.25">
      <c r="A40" s="74">
        <v>34</v>
      </c>
      <c r="B40" s="20" t="s">
        <v>99</v>
      </c>
      <c r="C40" s="137">
        <v>-7.0000000000000007E-2</v>
      </c>
      <c r="D40" s="154">
        <v>0.1</v>
      </c>
      <c r="E40" s="154">
        <v>7.0000000000000007E-2</v>
      </c>
      <c r="F40" s="137">
        <v>-0.04</v>
      </c>
      <c r="G40" s="154">
        <v>-0.14000000000000001</v>
      </c>
      <c r="H40" s="154">
        <v>-0.06</v>
      </c>
      <c r="I40" s="154">
        <v>-7.0000000000000007E-2</v>
      </c>
      <c r="J40" s="154">
        <v>0.02</v>
      </c>
      <c r="K40" s="154">
        <v>0</v>
      </c>
      <c r="L40" s="154">
        <v>0.16</v>
      </c>
      <c r="M40" s="154">
        <v>0.18</v>
      </c>
      <c r="N40" s="154">
        <v>0.12</v>
      </c>
      <c r="O40" s="154">
        <v>0.14000000000000001</v>
      </c>
      <c r="P40" s="154">
        <v>0</v>
      </c>
      <c r="Q40" s="154">
        <v>0.09</v>
      </c>
      <c r="R40" s="154">
        <v>-0.03</v>
      </c>
      <c r="S40" s="154">
        <v>0.1</v>
      </c>
      <c r="T40" s="154">
        <v>-0.08</v>
      </c>
      <c r="U40" s="138">
        <v>0.04</v>
      </c>
    </row>
    <row r="41" spans="1:21" ht="13.5" customHeight="1" x14ac:dyDescent="0.25">
      <c r="A41" s="74">
        <v>35</v>
      </c>
      <c r="B41" s="19" t="s">
        <v>26</v>
      </c>
      <c r="C41" s="137">
        <v>0.33</v>
      </c>
      <c r="D41" s="154">
        <v>0.16</v>
      </c>
      <c r="E41" s="154">
        <v>0.32</v>
      </c>
      <c r="F41" s="137">
        <v>0.18</v>
      </c>
      <c r="G41" s="154">
        <v>0.39</v>
      </c>
      <c r="H41" s="154">
        <v>0.52</v>
      </c>
      <c r="I41" s="154">
        <v>0.39</v>
      </c>
      <c r="J41" s="154">
        <v>0.2</v>
      </c>
      <c r="K41" s="154">
        <v>0</v>
      </c>
      <c r="L41" s="154">
        <v>0.27</v>
      </c>
      <c r="M41" s="154">
        <v>0.01</v>
      </c>
      <c r="N41" s="154">
        <v>0.21</v>
      </c>
      <c r="O41" s="154">
        <v>0.2</v>
      </c>
      <c r="P41" s="154">
        <v>0.41</v>
      </c>
      <c r="Q41" s="154">
        <v>0.51</v>
      </c>
      <c r="R41" s="154">
        <v>0.18</v>
      </c>
      <c r="S41" s="154">
        <v>0.51</v>
      </c>
      <c r="T41" s="154">
        <v>0.48</v>
      </c>
      <c r="U41" s="138">
        <v>0.17</v>
      </c>
    </row>
    <row r="42" spans="1:21" ht="13.5" customHeight="1" x14ac:dyDescent="0.25">
      <c r="A42" s="74">
        <v>36</v>
      </c>
      <c r="B42" s="20" t="s">
        <v>100</v>
      </c>
      <c r="C42" s="137">
        <v>0.14000000000000001</v>
      </c>
      <c r="D42" s="154">
        <v>0.14000000000000001</v>
      </c>
      <c r="E42" s="154">
        <v>0.19</v>
      </c>
      <c r="F42" s="137">
        <v>0.03</v>
      </c>
      <c r="G42" s="154">
        <v>0.14000000000000001</v>
      </c>
      <c r="H42" s="154">
        <v>0.22</v>
      </c>
      <c r="I42" s="154">
        <v>0.12</v>
      </c>
      <c r="J42" s="154">
        <v>0.14000000000000001</v>
      </c>
      <c r="K42" s="154">
        <v>0.11</v>
      </c>
      <c r="L42" s="154">
        <v>0.19</v>
      </c>
      <c r="M42" s="154">
        <v>0.09</v>
      </c>
      <c r="N42" s="154">
        <v>0.17</v>
      </c>
      <c r="O42" s="154">
        <v>0.1</v>
      </c>
      <c r="P42" s="154">
        <v>0.28999999999999998</v>
      </c>
      <c r="Q42" s="154">
        <v>0.18</v>
      </c>
      <c r="R42" s="154">
        <v>0.15</v>
      </c>
      <c r="S42" s="154">
        <v>0.19</v>
      </c>
      <c r="T42" s="154">
        <v>0.26</v>
      </c>
      <c r="U42" s="138">
        <v>0.11</v>
      </c>
    </row>
    <row r="43" spans="1:21" ht="13.5" customHeight="1" x14ac:dyDescent="0.25">
      <c r="A43" s="74">
        <v>37</v>
      </c>
      <c r="B43" s="20" t="s">
        <v>83</v>
      </c>
      <c r="C43" s="137">
        <v>0.18</v>
      </c>
      <c r="D43" s="154">
        <v>0.01</v>
      </c>
      <c r="E43" s="154">
        <v>0.12</v>
      </c>
      <c r="F43" s="137">
        <v>0.13</v>
      </c>
      <c r="G43" s="154">
        <v>0.24</v>
      </c>
      <c r="H43" s="154">
        <v>0.28999999999999998</v>
      </c>
      <c r="I43" s="154">
        <v>0.27</v>
      </c>
      <c r="J43" s="154">
        <v>0.03</v>
      </c>
      <c r="K43" s="154">
        <v>-0.13</v>
      </c>
      <c r="L43" s="154">
        <v>0.08</v>
      </c>
      <c r="M43" s="154">
        <v>-0.08</v>
      </c>
      <c r="N43" s="154">
        <v>0.04</v>
      </c>
      <c r="O43" s="154">
        <v>7.0000000000000007E-2</v>
      </c>
      <c r="P43" s="154">
        <v>0.1</v>
      </c>
      <c r="Q43" s="154">
        <v>0.3</v>
      </c>
      <c r="R43" s="154">
        <v>0.01</v>
      </c>
      <c r="S43" s="154">
        <v>0.28999999999999998</v>
      </c>
      <c r="T43" s="154">
        <v>0.21</v>
      </c>
      <c r="U43" s="138">
        <v>0.06</v>
      </c>
    </row>
    <row r="44" spans="1:21" ht="13.5" customHeight="1" x14ac:dyDescent="0.3">
      <c r="A44" s="74">
        <v>38</v>
      </c>
      <c r="B44" s="20" t="s">
        <v>104</v>
      </c>
      <c r="C44" s="137">
        <v>0.01</v>
      </c>
      <c r="D44" s="154">
        <v>0.01</v>
      </c>
      <c r="E44" s="154">
        <v>0.02</v>
      </c>
      <c r="F44" s="137">
        <v>0.02</v>
      </c>
      <c r="G44" s="154">
        <v>0.01</v>
      </c>
      <c r="H44" s="154">
        <v>0.01</v>
      </c>
      <c r="I44" s="154">
        <v>0</v>
      </c>
      <c r="J44" s="154">
        <v>0.04</v>
      </c>
      <c r="K44" s="154">
        <v>0.02</v>
      </c>
      <c r="L44" s="154">
        <v>0</v>
      </c>
      <c r="M44" s="154">
        <v>0</v>
      </c>
      <c r="N44" s="154">
        <v>0.01</v>
      </c>
      <c r="O44" s="154">
        <v>0.03</v>
      </c>
      <c r="P44" s="154">
        <v>0.02</v>
      </c>
      <c r="Q44" s="154">
        <v>0.02</v>
      </c>
      <c r="R44" s="154">
        <v>0.02</v>
      </c>
      <c r="S44" s="154">
        <v>0.03</v>
      </c>
      <c r="T44" s="154">
        <v>0</v>
      </c>
      <c r="U44" s="138">
        <v>0</v>
      </c>
    </row>
    <row r="45" spans="1:21" ht="13.5" customHeight="1" x14ac:dyDescent="0.3">
      <c r="A45" s="74">
        <v>39</v>
      </c>
      <c r="B45" s="18" t="s">
        <v>27</v>
      </c>
      <c r="C45" s="137">
        <v>0.23</v>
      </c>
      <c r="D45" s="154">
        <v>0.13</v>
      </c>
      <c r="E45" s="154">
        <v>-0.06</v>
      </c>
      <c r="F45" s="137">
        <v>0.37</v>
      </c>
      <c r="G45" s="154">
        <v>0.23</v>
      </c>
      <c r="H45" s="154">
        <v>0.5</v>
      </c>
      <c r="I45" s="154">
        <v>-7.0000000000000007E-2</v>
      </c>
      <c r="J45" s="154">
        <v>-0.1</v>
      </c>
      <c r="K45" s="154">
        <v>0.24</v>
      </c>
      <c r="L45" s="154">
        <v>0.43</v>
      </c>
      <c r="M45" s="154">
        <v>-0.09</v>
      </c>
      <c r="N45" s="154">
        <v>-0.08</v>
      </c>
      <c r="O45" s="154">
        <v>0.37</v>
      </c>
      <c r="P45" s="154">
        <v>-0.21</v>
      </c>
      <c r="Q45" s="154">
        <v>-0.15</v>
      </c>
      <c r="R45" s="154">
        <v>-0.16</v>
      </c>
      <c r="S45" s="154">
        <v>-0.18</v>
      </c>
      <c r="T45" s="154">
        <v>-0.04</v>
      </c>
      <c r="U45" s="138">
        <v>-0.11</v>
      </c>
    </row>
    <row r="46" spans="1:21" ht="25.95" customHeight="1" x14ac:dyDescent="0.3">
      <c r="A46" s="74">
        <v>40</v>
      </c>
      <c r="B46" s="22" t="s">
        <v>119</v>
      </c>
      <c r="C46" s="151">
        <v>-0.55000000000000004</v>
      </c>
      <c r="D46" s="152">
        <v>0.04</v>
      </c>
      <c r="E46" s="152">
        <v>0.09</v>
      </c>
      <c r="F46" s="151">
        <v>-0.61</v>
      </c>
      <c r="G46" s="152">
        <v>-0.68</v>
      </c>
      <c r="H46" s="152">
        <v>-0.68</v>
      </c>
      <c r="I46" s="152">
        <v>-0.72</v>
      </c>
      <c r="J46" s="152">
        <v>-0.53</v>
      </c>
      <c r="K46" s="152">
        <v>1.18</v>
      </c>
      <c r="L46" s="152">
        <v>-0.7</v>
      </c>
      <c r="M46" s="152">
        <v>0.11</v>
      </c>
      <c r="N46" s="152">
        <v>1</v>
      </c>
      <c r="O46" s="152">
        <v>-0.64</v>
      </c>
      <c r="P46" s="152">
        <v>0.13</v>
      </c>
      <c r="Q46" s="152">
        <v>-1.2</v>
      </c>
      <c r="R46" s="152">
        <v>2.14</v>
      </c>
      <c r="S46" s="152">
        <v>7.0000000000000007E-2</v>
      </c>
      <c r="T46" s="152">
        <v>0.53</v>
      </c>
      <c r="U46" s="153">
        <v>-0.91</v>
      </c>
    </row>
    <row r="47" spans="1:21" ht="13.5" customHeight="1" x14ac:dyDescent="0.3">
      <c r="A47" s="74">
        <v>41</v>
      </c>
      <c r="B47" s="18" t="s">
        <v>58</v>
      </c>
      <c r="C47" s="137">
        <v>-0.04</v>
      </c>
      <c r="D47" s="154">
        <v>0.01</v>
      </c>
      <c r="E47" s="154">
        <v>-0.02</v>
      </c>
      <c r="F47" s="137">
        <v>-0.06</v>
      </c>
      <c r="G47" s="154">
        <v>0.03</v>
      </c>
      <c r="H47" s="154">
        <v>-0.28999999999999998</v>
      </c>
      <c r="I47" s="154">
        <v>0.18</v>
      </c>
      <c r="J47" s="154">
        <v>0.08</v>
      </c>
      <c r="K47" s="154">
        <v>-0.12</v>
      </c>
      <c r="L47" s="154">
        <v>0.04</v>
      </c>
      <c r="M47" s="154">
        <v>0.01</v>
      </c>
      <c r="N47" s="154">
        <v>-0.03</v>
      </c>
      <c r="O47" s="154">
        <v>0.01</v>
      </c>
      <c r="P47" s="154">
        <v>-0.03</v>
      </c>
      <c r="Q47" s="154">
        <v>-0.02</v>
      </c>
      <c r="R47" s="154">
        <v>-0.06</v>
      </c>
      <c r="S47" s="154">
        <v>-0.05</v>
      </c>
      <c r="T47" s="154">
        <v>0.01</v>
      </c>
      <c r="U47" s="138">
        <v>0.04</v>
      </c>
    </row>
    <row r="48" spans="1:21" ht="13.5" customHeight="1" x14ac:dyDescent="0.3">
      <c r="A48" s="74">
        <v>42</v>
      </c>
      <c r="B48" s="18" t="s">
        <v>59</v>
      </c>
      <c r="C48" s="137">
        <v>-0.51</v>
      </c>
      <c r="D48" s="154">
        <v>0.03</v>
      </c>
      <c r="E48" s="154">
        <v>0.11</v>
      </c>
      <c r="F48" s="137">
        <v>-0.55000000000000004</v>
      </c>
      <c r="G48" s="154">
        <v>-0.72</v>
      </c>
      <c r="H48" s="154">
        <v>-0.4</v>
      </c>
      <c r="I48" s="154">
        <v>-0.9</v>
      </c>
      <c r="J48" s="154">
        <v>-0.61</v>
      </c>
      <c r="K48" s="154">
        <v>1.3</v>
      </c>
      <c r="L48" s="154">
        <v>-0.74</v>
      </c>
      <c r="M48" s="154">
        <v>0.1</v>
      </c>
      <c r="N48" s="154">
        <v>1.03</v>
      </c>
      <c r="O48" s="154">
        <v>-0.65</v>
      </c>
      <c r="P48" s="154">
        <v>0.16</v>
      </c>
      <c r="Q48" s="154">
        <v>-1.18</v>
      </c>
      <c r="R48" s="154">
        <v>2.2000000000000002</v>
      </c>
      <c r="S48" s="154">
        <v>0.12</v>
      </c>
      <c r="T48" s="154">
        <v>0.52</v>
      </c>
      <c r="U48" s="138">
        <v>-0.95</v>
      </c>
    </row>
    <row r="49" spans="1:21" ht="27.6" customHeight="1" x14ac:dyDescent="0.3">
      <c r="A49" s="74">
        <v>43</v>
      </c>
      <c r="B49" s="21" t="s">
        <v>28</v>
      </c>
      <c r="C49" s="151">
        <v>-0.3</v>
      </c>
      <c r="D49" s="152">
        <v>-0.28000000000000003</v>
      </c>
      <c r="E49" s="152">
        <v>-0.28999999999999998</v>
      </c>
      <c r="F49" s="151">
        <v>-1</v>
      </c>
      <c r="G49" s="152">
        <v>-0.2</v>
      </c>
      <c r="H49" s="152">
        <v>-0.5</v>
      </c>
      <c r="I49" s="152">
        <v>0.35</v>
      </c>
      <c r="J49" s="152">
        <v>0.05</v>
      </c>
      <c r="K49" s="152">
        <v>-1.36</v>
      </c>
      <c r="L49" s="152">
        <v>0.13</v>
      </c>
      <c r="M49" s="152">
        <v>-0.31</v>
      </c>
      <c r="N49" s="152">
        <v>0.35</v>
      </c>
      <c r="O49" s="152">
        <v>-0.8</v>
      </c>
      <c r="P49" s="152">
        <v>0</v>
      </c>
      <c r="Q49" s="152">
        <v>0.67</v>
      </c>
      <c r="R49" s="152">
        <v>-2.0499999999999998</v>
      </c>
      <c r="S49" s="152">
        <v>-0.35</v>
      </c>
      <c r="T49" s="152">
        <v>0.73</v>
      </c>
      <c r="U49" s="153">
        <v>-0.68</v>
      </c>
    </row>
    <row r="50" spans="1:21" ht="13.5" customHeight="1" x14ac:dyDescent="0.3">
      <c r="A50" s="74">
        <v>44</v>
      </c>
      <c r="B50" s="22" t="s">
        <v>11</v>
      </c>
      <c r="C50" s="151">
        <v>0</v>
      </c>
      <c r="D50" s="152">
        <v>0.41</v>
      </c>
      <c r="E50" s="152">
        <v>0.37</v>
      </c>
      <c r="F50" s="151">
        <v>-0.51</v>
      </c>
      <c r="G50" s="152">
        <v>-0.21</v>
      </c>
      <c r="H50" s="152">
        <v>-0.38</v>
      </c>
      <c r="I50" s="152">
        <v>0.45</v>
      </c>
      <c r="J50" s="152">
        <v>0.71</v>
      </c>
      <c r="K50" s="152">
        <v>-0.3</v>
      </c>
      <c r="L50" s="152">
        <v>0.72</v>
      </c>
      <c r="M50" s="152">
        <v>0.2</v>
      </c>
      <c r="N50" s="152">
        <v>0.54</v>
      </c>
      <c r="O50" s="152">
        <v>1.19</v>
      </c>
      <c r="P50" s="152">
        <v>0.1</v>
      </c>
      <c r="Q50" s="152">
        <v>0.71</v>
      </c>
      <c r="R50" s="152">
        <v>-0.78</v>
      </c>
      <c r="S50" s="152">
        <v>0.18</v>
      </c>
      <c r="T50" s="152">
        <v>0.49</v>
      </c>
      <c r="U50" s="153">
        <v>-0.69</v>
      </c>
    </row>
    <row r="51" spans="1:21" ht="13.5" customHeight="1" x14ac:dyDescent="0.3">
      <c r="A51" s="74">
        <v>45</v>
      </c>
      <c r="B51" s="18" t="s">
        <v>19</v>
      </c>
      <c r="C51" s="137">
        <v>0.04</v>
      </c>
      <c r="D51" s="154">
        <v>0.3</v>
      </c>
      <c r="E51" s="154">
        <v>0.34</v>
      </c>
      <c r="F51" s="137">
        <v>-0.4</v>
      </c>
      <c r="G51" s="154">
        <v>-0.35</v>
      </c>
      <c r="H51" s="154">
        <v>0.05</v>
      </c>
      <c r="I51" s="154">
        <v>0.2</v>
      </c>
      <c r="J51" s="154">
        <v>0.54</v>
      </c>
      <c r="K51" s="154">
        <v>-0.06</v>
      </c>
      <c r="L51" s="154">
        <v>0.46</v>
      </c>
      <c r="M51" s="154">
        <v>0.18</v>
      </c>
      <c r="N51" s="154">
        <v>0.18</v>
      </c>
      <c r="O51" s="154">
        <v>1.03</v>
      </c>
      <c r="P51" s="154">
        <v>0.11</v>
      </c>
      <c r="Q51" s="154">
        <v>0.94</v>
      </c>
      <c r="R51" s="154">
        <v>-0.78</v>
      </c>
      <c r="S51" s="154">
        <v>0.21</v>
      </c>
      <c r="T51" s="154">
        <v>0.36</v>
      </c>
      <c r="U51" s="138">
        <v>-0.48</v>
      </c>
    </row>
    <row r="52" spans="1:21" ht="13.5" customHeight="1" x14ac:dyDescent="0.3">
      <c r="A52" s="74">
        <v>46</v>
      </c>
      <c r="B52" s="18" t="s">
        <v>13</v>
      </c>
      <c r="C52" s="137">
        <v>-0.05</v>
      </c>
      <c r="D52" s="154">
        <v>0.11</v>
      </c>
      <c r="E52" s="154">
        <v>0.03</v>
      </c>
      <c r="F52" s="137">
        <v>-0.11</v>
      </c>
      <c r="G52" s="154">
        <v>0.14000000000000001</v>
      </c>
      <c r="H52" s="154">
        <v>-0.43</v>
      </c>
      <c r="I52" s="154">
        <v>0.25</v>
      </c>
      <c r="J52" s="154">
        <v>0.17</v>
      </c>
      <c r="K52" s="154">
        <v>-0.24</v>
      </c>
      <c r="L52" s="154">
        <v>0.25</v>
      </c>
      <c r="M52" s="154">
        <v>0.01</v>
      </c>
      <c r="N52" s="154">
        <v>0.36</v>
      </c>
      <c r="O52" s="154">
        <v>0.16</v>
      </c>
      <c r="P52" s="154">
        <v>0</v>
      </c>
      <c r="Q52" s="154">
        <v>-0.23</v>
      </c>
      <c r="R52" s="154">
        <v>0</v>
      </c>
      <c r="S52" s="154">
        <v>-0.03</v>
      </c>
      <c r="T52" s="154">
        <v>0.13</v>
      </c>
      <c r="U52" s="138">
        <v>-0.21</v>
      </c>
    </row>
    <row r="53" spans="1:21" ht="13.5" customHeight="1" x14ac:dyDescent="0.3">
      <c r="A53" s="74">
        <v>47</v>
      </c>
      <c r="B53" s="22" t="s">
        <v>29</v>
      </c>
      <c r="C53" s="151">
        <v>-0.3</v>
      </c>
      <c r="D53" s="152">
        <v>-0.69</v>
      </c>
      <c r="E53" s="152">
        <v>-0.66</v>
      </c>
      <c r="F53" s="151">
        <v>-0.5</v>
      </c>
      <c r="G53" s="152">
        <v>0.01</v>
      </c>
      <c r="H53" s="152">
        <v>-0.11</v>
      </c>
      <c r="I53" s="152">
        <v>-0.1</v>
      </c>
      <c r="J53" s="152">
        <v>-0.66</v>
      </c>
      <c r="K53" s="152">
        <v>-1.06</v>
      </c>
      <c r="L53" s="152">
        <v>-0.57999999999999996</v>
      </c>
      <c r="M53" s="152">
        <v>-0.51</v>
      </c>
      <c r="N53" s="152">
        <v>-0.18</v>
      </c>
      <c r="O53" s="152">
        <v>-1.99</v>
      </c>
      <c r="P53" s="152">
        <v>-0.1</v>
      </c>
      <c r="Q53" s="152">
        <v>-0.04</v>
      </c>
      <c r="R53" s="152">
        <v>-1.27</v>
      </c>
      <c r="S53" s="152">
        <v>-0.53</v>
      </c>
      <c r="T53" s="152">
        <v>0.23</v>
      </c>
      <c r="U53" s="153">
        <v>0.01</v>
      </c>
    </row>
    <row r="54" spans="1:21" ht="13.5" customHeight="1" x14ac:dyDescent="0.3">
      <c r="A54" s="74">
        <v>48</v>
      </c>
      <c r="B54" s="18" t="s">
        <v>19</v>
      </c>
      <c r="C54" s="137">
        <v>-0.18</v>
      </c>
      <c r="D54" s="154">
        <v>-0.56999999999999995</v>
      </c>
      <c r="E54" s="154">
        <v>-0.61</v>
      </c>
      <c r="F54" s="137">
        <v>-0.31</v>
      </c>
      <c r="G54" s="154">
        <v>0.1</v>
      </c>
      <c r="H54" s="154">
        <v>0.03</v>
      </c>
      <c r="I54" s="154">
        <v>-0.11</v>
      </c>
      <c r="J54" s="154">
        <v>-0.42</v>
      </c>
      <c r="K54" s="154">
        <v>-0.92</v>
      </c>
      <c r="L54" s="154">
        <v>-0.48</v>
      </c>
      <c r="M54" s="154">
        <v>-0.4</v>
      </c>
      <c r="N54" s="154">
        <v>-0.1</v>
      </c>
      <c r="O54" s="154">
        <v>-1.86</v>
      </c>
      <c r="P54" s="154">
        <v>-0.18</v>
      </c>
      <c r="Q54" s="154">
        <v>-0.1</v>
      </c>
      <c r="R54" s="154">
        <v>-1.1100000000000001</v>
      </c>
      <c r="S54" s="154">
        <v>-0.28000000000000003</v>
      </c>
      <c r="T54" s="154">
        <v>0.36</v>
      </c>
      <c r="U54" s="138">
        <v>-0.02</v>
      </c>
    </row>
    <row r="55" spans="1:21" ht="13.5" customHeight="1" x14ac:dyDescent="0.3">
      <c r="A55" s="74">
        <v>49</v>
      </c>
      <c r="B55" s="18" t="s">
        <v>13</v>
      </c>
      <c r="C55" s="137">
        <v>-0.12</v>
      </c>
      <c r="D55" s="154">
        <v>-0.12</v>
      </c>
      <c r="E55" s="154">
        <v>-0.05</v>
      </c>
      <c r="F55" s="137">
        <v>-0.19</v>
      </c>
      <c r="G55" s="154">
        <v>-0.1</v>
      </c>
      <c r="H55" s="154">
        <v>-0.15</v>
      </c>
      <c r="I55" s="154">
        <v>0.01</v>
      </c>
      <c r="J55" s="154">
        <v>-0.24</v>
      </c>
      <c r="K55" s="154">
        <v>-0.14000000000000001</v>
      </c>
      <c r="L55" s="154">
        <v>-0.1</v>
      </c>
      <c r="M55" s="154">
        <v>-0.11</v>
      </c>
      <c r="N55" s="154">
        <v>-0.08</v>
      </c>
      <c r="O55" s="154">
        <v>-0.12</v>
      </c>
      <c r="P55" s="154">
        <v>0.08</v>
      </c>
      <c r="Q55" s="154">
        <v>0.06</v>
      </c>
      <c r="R55" s="154">
        <v>-0.16</v>
      </c>
      <c r="S55" s="154">
        <v>-0.24</v>
      </c>
      <c r="T55" s="154">
        <v>-0.13</v>
      </c>
      <c r="U55" s="138">
        <v>0.02</v>
      </c>
    </row>
    <row r="56" spans="1:21" ht="30" customHeight="1" x14ac:dyDescent="0.3">
      <c r="A56" s="85">
        <v>50</v>
      </c>
      <c r="B56" s="21" t="s">
        <v>109</v>
      </c>
      <c r="C56" s="151">
        <v>0.32</v>
      </c>
      <c r="D56" s="152">
        <v>0.12</v>
      </c>
      <c r="E56" s="152">
        <v>0.3</v>
      </c>
      <c r="F56" s="151">
        <v>0.36</v>
      </c>
      <c r="G56" s="152">
        <v>0.19</v>
      </c>
      <c r="H56" s="152">
        <v>0.67</v>
      </c>
      <c r="I56" s="152">
        <v>-0.12</v>
      </c>
      <c r="J56" s="152">
        <v>0.31</v>
      </c>
      <c r="K56" s="152">
        <v>0.19</v>
      </c>
      <c r="L56" s="152">
        <v>-0.04</v>
      </c>
      <c r="M56" s="152">
        <v>0.24</v>
      </c>
      <c r="N56" s="152">
        <v>-0.02</v>
      </c>
      <c r="O56" s="152">
        <v>0.42</v>
      </c>
      <c r="P56" s="152">
        <v>0.33</v>
      </c>
      <c r="Q56" s="152">
        <v>0.44</v>
      </c>
      <c r="R56" s="152">
        <v>0.36</v>
      </c>
      <c r="S56" s="152">
        <v>-7.0000000000000007E-2</v>
      </c>
      <c r="T56" s="152">
        <v>0.5</v>
      </c>
      <c r="U56" s="153">
        <v>0.82</v>
      </c>
    </row>
    <row r="57" spans="1:21" ht="13.5" customHeight="1" x14ac:dyDescent="0.3">
      <c r="A57" s="74">
        <v>51</v>
      </c>
      <c r="B57" s="22" t="s">
        <v>30</v>
      </c>
      <c r="C57" s="151">
        <v>0.03</v>
      </c>
      <c r="D57" s="152">
        <v>0.05</v>
      </c>
      <c r="E57" s="152">
        <v>0.19</v>
      </c>
      <c r="F57" s="151">
        <v>-0.01</v>
      </c>
      <c r="G57" s="152">
        <v>0.17</v>
      </c>
      <c r="H57" s="152">
        <v>0.05</v>
      </c>
      <c r="I57" s="152">
        <v>-0.18</v>
      </c>
      <c r="J57" s="152">
        <v>0.13</v>
      </c>
      <c r="K57" s="152">
        <v>0.04</v>
      </c>
      <c r="L57" s="152">
        <v>-0.08</v>
      </c>
      <c r="M57" s="152">
        <v>0.21</v>
      </c>
      <c r="N57" s="152">
        <v>0.01</v>
      </c>
      <c r="O57" s="152">
        <v>0.3</v>
      </c>
      <c r="P57" s="152">
        <v>0.18</v>
      </c>
      <c r="Q57" s="152">
        <v>0.25</v>
      </c>
      <c r="R57" s="152">
        <v>0.19</v>
      </c>
      <c r="S57" s="152">
        <v>7.0000000000000007E-2</v>
      </c>
      <c r="T57" s="152">
        <v>0.14000000000000001</v>
      </c>
      <c r="U57" s="153">
        <v>0.53</v>
      </c>
    </row>
    <row r="58" spans="1:21" ht="13.5" customHeight="1" x14ac:dyDescent="0.3">
      <c r="A58" s="74">
        <v>52</v>
      </c>
      <c r="B58" s="18" t="s">
        <v>31</v>
      </c>
      <c r="C58" s="137">
        <v>-0.02</v>
      </c>
      <c r="D58" s="154">
        <v>0.03</v>
      </c>
      <c r="E58" s="154">
        <v>0.13</v>
      </c>
      <c r="F58" s="137">
        <v>-0.14000000000000001</v>
      </c>
      <c r="G58" s="154">
        <v>0.11</v>
      </c>
      <c r="H58" s="154">
        <v>-0.01</v>
      </c>
      <c r="I58" s="154">
        <v>-0.21</v>
      </c>
      <c r="J58" s="154">
        <v>0.13</v>
      </c>
      <c r="K58" s="154">
        <v>-0.04</v>
      </c>
      <c r="L58" s="154">
        <v>-7.0000000000000007E-2</v>
      </c>
      <c r="M58" s="154">
        <v>0.25</v>
      </c>
      <c r="N58" s="154">
        <v>-0.06</v>
      </c>
      <c r="O58" s="154">
        <v>0.17</v>
      </c>
      <c r="P58" s="154">
        <v>0.02</v>
      </c>
      <c r="Q58" s="154">
        <v>0.28000000000000003</v>
      </c>
      <c r="R58" s="154">
        <v>0.11</v>
      </c>
      <c r="S58" s="154">
        <v>0.2</v>
      </c>
      <c r="T58" s="154">
        <v>0.28999999999999998</v>
      </c>
      <c r="U58" s="138">
        <v>0.13</v>
      </c>
    </row>
    <row r="59" spans="1:21" ht="13.5" customHeight="1" x14ac:dyDescent="0.3">
      <c r="A59" s="74">
        <v>53</v>
      </c>
      <c r="B59" s="19" t="s">
        <v>101</v>
      </c>
      <c r="C59" s="137">
        <v>-0.01</v>
      </c>
      <c r="D59" s="154">
        <v>0</v>
      </c>
      <c r="E59" s="154">
        <v>0.09</v>
      </c>
      <c r="F59" s="137">
        <v>-0.09</v>
      </c>
      <c r="G59" s="154">
        <v>0.06</v>
      </c>
      <c r="H59" s="154">
        <v>0</v>
      </c>
      <c r="I59" s="154">
        <v>-0.13</v>
      </c>
      <c r="J59" s="154">
        <v>0.16</v>
      </c>
      <c r="K59" s="154">
        <v>-0.01</v>
      </c>
      <c r="L59" s="154">
        <v>-0.13</v>
      </c>
      <c r="M59" s="154">
        <v>0.15</v>
      </c>
      <c r="N59" s="154">
        <v>-0.06</v>
      </c>
      <c r="O59" s="154">
        <v>0.1</v>
      </c>
      <c r="P59" s="154">
        <v>0.02</v>
      </c>
      <c r="Q59" s="154">
        <v>0.23</v>
      </c>
      <c r="R59" s="154">
        <v>0.11</v>
      </c>
      <c r="S59" s="154">
        <v>7.0000000000000007E-2</v>
      </c>
      <c r="T59" s="154">
        <v>0.25</v>
      </c>
      <c r="U59" s="138">
        <v>0.13</v>
      </c>
    </row>
    <row r="60" spans="1:21" ht="13.5" customHeight="1" x14ac:dyDescent="0.3">
      <c r="A60" s="74">
        <v>54</v>
      </c>
      <c r="B60" s="19" t="s">
        <v>102</v>
      </c>
      <c r="C60" s="137">
        <v>-0.01</v>
      </c>
      <c r="D60" s="154">
        <v>0.03</v>
      </c>
      <c r="E60" s="154">
        <v>0.04</v>
      </c>
      <c r="F60" s="137">
        <v>-0.04</v>
      </c>
      <c r="G60" s="154">
        <v>0.05</v>
      </c>
      <c r="H60" s="154">
        <v>-0.01</v>
      </c>
      <c r="I60" s="154">
        <v>-7.0000000000000007E-2</v>
      </c>
      <c r="J60" s="154">
        <v>-0.03</v>
      </c>
      <c r="K60" s="154">
        <v>-0.02</v>
      </c>
      <c r="L60" s="154">
        <v>0.06</v>
      </c>
      <c r="M60" s="154">
        <v>0.1</v>
      </c>
      <c r="N60" s="154">
        <v>0</v>
      </c>
      <c r="O60" s="154">
        <v>7.0000000000000007E-2</v>
      </c>
      <c r="P60" s="154">
        <v>0</v>
      </c>
      <c r="Q60" s="154">
        <v>0.05</v>
      </c>
      <c r="R60" s="154">
        <v>0.01</v>
      </c>
      <c r="S60" s="154">
        <v>0.12</v>
      </c>
      <c r="T60" s="154">
        <v>0.04</v>
      </c>
      <c r="U60" s="138">
        <v>-0.01</v>
      </c>
    </row>
    <row r="61" spans="1:21" ht="13.5" customHeight="1" x14ac:dyDescent="0.3">
      <c r="A61" s="74">
        <v>55</v>
      </c>
      <c r="B61" s="18" t="s">
        <v>32</v>
      </c>
      <c r="C61" s="137">
        <v>0.05</v>
      </c>
      <c r="D61" s="154">
        <v>0.02</v>
      </c>
      <c r="E61" s="154">
        <v>7.0000000000000007E-2</v>
      </c>
      <c r="F61" s="137">
        <v>0.12</v>
      </c>
      <c r="G61" s="154">
        <v>0.06</v>
      </c>
      <c r="H61" s="154">
        <v>0.06</v>
      </c>
      <c r="I61" s="154">
        <v>0.03</v>
      </c>
      <c r="J61" s="154">
        <v>0</v>
      </c>
      <c r="K61" s="154">
        <v>0.08</v>
      </c>
      <c r="L61" s="154">
        <v>0</v>
      </c>
      <c r="M61" s="154">
        <v>-0.04</v>
      </c>
      <c r="N61" s="154">
        <v>7.0000000000000007E-2</v>
      </c>
      <c r="O61" s="154">
        <v>0.13</v>
      </c>
      <c r="P61" s="154">
        <v>0.16</v>
      </c>
      <c r="Q61" s="154">
        <v>-0.03</v>
      </c>
      <c r="R61" s="154">
        <v>7.0000000000000007E-2</v>
      </c>
      <c r="S61" s="154">
        <v>-0.12</v>
      </c>
      <c r="T61" s="154">
        <v>-0.15</v>
      </c>
      <c r="U61" s="138">
        <v>0.4</v>
      </c>
    </row>
    <row r="62" spans="1:21" ht="13.5" customHeight="1" x14ac:dyDescent="0.3">
      <c r="A62" s="74">
        <v>56</v>
      </c>
      <c r="B62" s="19" t="s">
        <v>101</v>
      </c>
      <c r="C62" s="137">
        <v>0.04</v>
      </c>
      <c r="D62" s="154">
        <v>0.01</v>
      </c>
      <c r="E62" s="154">
        <v>0.06</v>
      </c>
      <c r="F62" s="137">
        <v>0.11</v>
      </c>
      <c r="G62" s="154">
        <v>0.06</v>
      </c>
      <c r="H62" s="154">
        <v>0.04</v>
      </c>
      <c r="I62" s="154">
        <v>0.01</v>
      </c>
      <c r="J62" s="154">
        <v>-0.01</v>
      </c>
      <c r="K62" s="154">
        <v>0.05</v>
      </c>
      <c r="L62" s="154">
        <v>-0.02</v>
      </c>
      <c r="M62" s="154">
        <v>-0.06</v>
      </c>
      <c r="N62" s="154">
        <v>7.0000000000000007E-2</v>
      </c>
      <c r="O62" s="154">
        <v>0.1</v>
      </c>
      <c r="P62" s="154">
        <v>0.18</v>
      </c>
      <c r="Q62" s="154">
        <v>-0.03</v>
      </c>
      <c r="R62" s="154">
        <v>0.05</v>
      </c>
      <c r="S62" s="154">
        <v>-0.14000000000000001</v>
      </c>
      <c r="T62" s="154">
        <v>-0.16</v>
      </c>
      <c r="U62" s="138">
        <v>0.36</v>
      </c>
    </row>
    <row r="63" spans="1:21" ht="13.5" customHeight="1" x14ac:dyDescent="0.3">
      <c r="A63" s="74">
        <v>57</v>
      </c>
      <c r="B63" s="19" t="s">
        <v>102</v>
      </c>
      <c r="C63" s="137">
        <v>0.01</v>
      </c>
      <c r="D63" s="154">
        <v>0.02</v>
      </c>
      <c r="E63" s="154">
        <v>0</v>
      </c>
      <c r="F63" s="137">
        <v>0.01</v>
      </c>
      <c r="G63" s="154">
        <v>0</v>
      </c>
      <c r="H63" s="154">
        <v>0.02</v>
      </c>
      <c r="I63" s="154">
        <v>0.02</v>
      </c>
      <c r="J63" s="154">
        <v>0.01</v>
      </c>
      <c r="K63" s="154">
        <v>0.02</v>
      </c>
      <c r="L63" s="154">
        <v>0.02</v>
      </c>
      <c r="M63" s="154">
        <v>0.01</v>
      </c>
      <c r="N63" s="154">
        <v>0</v>
      </c>
      <c r="O63" s="154">
        <v>0.03</v>
      </c>
      <c r="P63" s="154">
        <v>-0.02</v>
      </c>
      <c r="Q63" s="154">
        <v>0</v>
      </c>
      <c r="R63" s="154">
        <v>0.02</v>
      </c>
      <c r="S63" s="154">
        <v>0.02</v>
      </c>
      <c r="T63" s="154">
        <v>0.01</v>
      </c>
      <c r="U63" s="138">
        <v>0.04</v>
      </c>
    </row>
    <row r="64" spans="1:21" ht="13.5" customHeight="1" x14ac:dyDescent="0.3">
      <c r="A64" s="74">
        <v>58</v>
      </c>
      <c r="B64" s="22" t="s">
        <v>33</v>
      </c>
      <c r="C64" s="151">
        <v>0.28999999999999998</v>
      </c>
      <c r="D64" s="152">
        <v>7.0000000000000007E-2</v>
      </c>
      <c r="E64" s="152">
        <v>0.11</v>
      </c>
      <c r="F64" s="151">
        <v>0.38</v>
      </c>
      <c r="G64" s="152">
        <v>0.02</v>
      </c>
      <c r="H64" s="152">
        <v>0.63</v>
      </c>
      <c r="I64" s="152">
        <v>0.06</v>
      </c>
      <c r="J64" s="152">
        <v>0.18</v>
      </c>
      <c r="K64" s="152">
        <v>0.15</v>
      </c>
      <c r="L64" s="152">
        <v>0.03</v>
      </c>
      <c r="M64" s="152">
        <v>0.03</v>
      </c>
      <c r="N64" s="152">
        <v>-0.02</v>
      </c>
      <c r="O64" s="152">
        <v>0.12</v>
      </c>
      <c r="P64" s="152">
        <v>0.15</v>
      </c>
      <c r="Q64" s="152">
        <v>0.19</v>
      </c>
      <c r="R64" s="152">
        <v>0.17</v>
      </c>
      <c r="S64" s="152">
        <v>-0.14000000000000001</v>
      </c>
      <c r="T64" s="152">
        <v>0.36</v>
      </c>
      <c r="U64" s="153">
        <v>0.28999999999999998</v>
      </c>
    </row>
    <row r="65" spans="1:21" ht="13.5" customHeight="1" x14ac:dyDescent="0.3">
      <c r="A65" s="74">
        <v>59</v>
      </c>
      <c r="B65" s="18" t="s">
        <v>101</v>
      </c>
      <c r="C65" s="137">
        <v>0.23</v>
      </c>
      <c r="D65" s="154">
        <v>7.0000000000000007E-2</v>
      </c>
      <c r="E65" s="154">
        <v>0.08</v>
      </c>
      <c r="F65" s="137">
        <v>0.28999999999999998</v>
      </c>
      <c r="G65" s="154">
        <v>0.24</v>
      </c>
      <c r="H65" s="154">
        <v>0.25</v>
      </c>
      <c r="I65" s="154">
        <v>0.18</v>
      </c>
      <c r="J65" s="154">
        <v>0.22</v>
      </c>
      <c r="K65" s="154">
        <v>0.06</v>
      </c>
      <c r="L65" s="154">
        <v>0.01</v>
      </c>
      <c r="M65" s="154">
        <v>0.04</v>
      </c>
      <c r="N65" s="154">
        <v>7.0000000000000007E-2</v>
      </c>
      <c r="O65" s="154">
        <v>7.0000000000000007E-2</v>
      </c>
      <c r="P65" s="154">
        <v>0.08</v>
      </c>
      <c r="Q65" s="154">
        <v>0.1</v>
      </c>
      <c r="R65" s="154">
        <v>0.14000000000000001</v>
      </c>
      <c r="S65" s="154">
        <v>0.06</v>
      </c>
      <c r="T65" s="154">
        <v>0.1</v>
      </c>
      <c r="U65" s="138">
        <v>7.0000000000000007E-2</v>
      </c>
    </row>
    <row r="66" spans="1:21" ht="13.5" customHeight="1" x14ac:dyDescent="0.3">
      <c r="A66" s="75">
        <v>60</v>
      </c>
      <c r="B66" s="53" t="s">
        <v>102</v>
      </c>
      <c r="C66" s="139">
        <v>0.06</v>
      </c>
      <c r="D66" s="140">
        <v>0</v>
      </c>
      <c r="E66" s="140">
        <v>0.02</v>
      </c>
      <c r="F66" s="139">
        <v>0.08</v>
      </c>
      <c r="G66" s="140">
        <v>-0.21</v>
      </c>
      <c r="H66" s="140">
        <v>0.37</v>
      </c>
      <c r="I66" s="140">
        <v>-0.12</v>
      </c>
      <c r="J66" s="140">
        <v>-0.05</v>
      </c>
      <c r="K66" s="140">
        <v>0.09</v>
      </c>
      <c r="L66" s="140">
        <v>0.02</v>
      </c>
      <c r="M66" s="140">
        <v>-0.01</v>
      </c>
      <c r="N66" s="140">
        <v>-0.09</v>
      </c>
      <c r="O66" s="140">
        <v>0.06</v>
      </c>
      <c r="P66" s="140">
        <v>7.0000000000000007E-2</v>
      </c>
      <c r="Q66" s="140">
        <v>0.1</v>
      </c>
      <c r="R66" s="140">
        <v>0.03</v>
      </c>
      <c r="S66" s="140">
        <v>-0.2</v>
      </c>
      <c r="T66" s="140">
        <v>0.26</v>
      </c>
      <c r="U66" s="141">
        <v>0.23</v>
      </c>
    </row>
    <row r="67" spans="1:21" ht="15" customHeight="1" x14ac:dyDescent="0.3">
      <c r="A67" s="258" t="s">
        <v>147</v>
      </c>
      <c r="B67" s="258"/>
      <c r="C67" s="258"/>
      <c r="D67" s="258"/>
      <c r="E67" s="258"/>
      <c r="F67" s="258"/>
      <c r="G67" s="258"/>
      <c r="H67" s="258"/>
      <c r="I67" s="258"/>
      <c r="J67" s="258"/>
      <c r="K67" s="258"/>
      <c r="L67" s="258"/>
      <c r="M67" s="258"/>
      <c r="N67" s="258"/>
      <c r="O67" s="258"/>
      <c r="P67" s="258"/>
      <c r="Q67" s="258"/>
      <c r="R67" s="258"/>
      <c r="S67" s="258"/>
      <c r="T67" s="258"/>
      <c r="U67" s="258"/>
    </row>
    <row r="68" spans="1:21" ht="15" customHeight="1" x14ac:dyDescent="0.3">
      <c r="A68" s="244" t="s">
        <v>112</v>
      </c>
      <c r="B68" s="244"/>
      <c r="C68" s="244"/>
      <c r="D68" s="244"/>
      <c r="E68" s="244"/>
      <c r="F68" s="244"/>
      <c r="G68" s="244"/>
      <c r="H68" s="244"/>
      <c r="I68" s="244"/>
      <c r="J68" s="244"/>
      <c r="K68" s="244"/>
      <c r="L68" s="244"/>
      <c r="M68" s="244"/>
      <c r="N68" s="244"/>
      <c r="O68" s="244"/>
      <c r="P68" s="244"/>
      <c r="Q68" s="244"/>
      <c r="R68" s="244"/>
      <c r="S68" s="244"/>
      <c r="T68" s="244"/>
      <c r="U68" s="244"/>
    </row>
  </sheetData>
  <mergeCells count="14">
    <mergeCell ref="A1:U1"/>
    <mergeCell ref="A2:A4"/>
    <mergeCell ref="A67:U67"/>
    <mergeCell ref="A68:U68"/>
    <mergeCell ref="B2:B4"/>
    <mergeCell ref="C2:C4"/>
    <mergeCell ref="D2:D4"/>
    <mergeCell ref="E2:E4"/>
    <mergeCell ref="F2:U2"/>
    <mergeCell ref="F3:G3"/>
    <mergeCell ref="H3:K3"/>
    <mergeCell ref="L3:O3"/>
    <mergeCell ref="P3:S3"/>
    <mergeCell ref="T3:U3"/>
  </mergeCells>
  <pageMargins left="0.25" right="0.25" top="0.75" bottom="0.75" header="0.3" footer="0.3"/>
  <pageSetup scale="67"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showGridLines="0" zoomScale="90" zoomScaleNormal="90" workbookViewId="0">
      <pane xSplit="2" ySplit="5" topLeftCell="C6" activePane="bottomRight" state="frozenSplit"/>
      <selection pane="bottomLeft" activeCell="A6" sqref="A6"/>
      <selection pane="topRight" activeCell="B1" sqref="B1"/>
      <selection pane="bottomRight" activeCell="L78" sqref="L71:U78"/>
    </sheetView>
  </sheetViews>
  <sheetFormatPr defaultColWidth="7.44140625" defaultRowHeight="13.2" x14ac:dyDescent="0.25"/>
  <cols>
    <col min="1" max="1" width="4.6640625" style="4" customWidth="1"/>
    <col min="2" max="2" width="51.33203125" style="5" customWidth="1"/>
    <col min="3" max="3" width="8.6640625" style="5" customWidth="1"/>
    <col min="4" max="14" width="8.6640625" style="4" customWidth="1"/>
    <col min="15" max="17" width="7.44140625" style="4"/>
    <col min="18" max="18" width="8.21875" style="4" bestFit="1" customWidth="1"/>
    <col min="19" max="19" width="7.109375" style="4" customWidth="1"/>
    <col min="20" max="20" width="7" style="4" customWidth="1"/>
    <col min="21" max="16384" width="7.44140625" style="4"/>
  </cols>
  <sheetData>
    <row r="1" spans="1:21" ht="22.95" customHeight="1" x14ac:dyDescent="0.25">
      <c r="A1" s="262" t="s">
        <v>148</v>
      </c>
      <c r="B1" s="262"/>
      <c r="C1" s="262"/>
      <c r="D1" s="262"/>
      <c r="E1" s="262"/>
      <c r="F1" s="262"/>
      <c r="G1" s="262"/>
      <c r="H1" s="262"/>
      <c r="I1" s="262"/>
      <c r="J1" s="262"/>
      <c r="K1" s="262"/>
      <c r="L1" s="262"/>
      <c r="M1" s="262"/>
      <c r="N1" s="262"/>
      <c r="O1" s="262"/>
      <c r="P1" s="262"/>
      <c r="Q1" s="262"/>
    </row>
    <row r="2" spans="1:21" ht="14.4" customHeight="1" x14ac:dyDescent="0.25">
      <c r="A2" s="263" t="s">
        <v>111</v>
      </c>
      <c r="B2" s="259"/>
      <c r="C2" s="267" t="s">
        <v>5</v>
      </c>
      <c r="D2" s="268" t="s">
        <v>5</v>
      </c>
      <c r="E2" s="268" t="s">
        <v>5</v>
      </c>
      <c r="F2" s="268" t="s">
        <v>5</v>
      </c>
      <c r="G2" s="268" t="s">
        <v>5</v>
      </c>
      <c r="H2" s="269" t="s">
        <v>5</v>
      </c>
      <c r="I2" s="267" t="s">
        <v>133</v>
      </c>
      <c r="J2" s="268" t="s">
        <v>133</v>
      </c>
      <c r="K2" s="268" t="s">
        <v>133</v>
      </c>
      <c r="L2" s="268" t="s">
        <v>133</v>
      </c>
      <c r="M2" s="268" t="s">
        <v>133</v>
      </c>
      <c r="N2" s="268" t="s">
        <v>133</v>
      </c>
      <c r="O2" s="268" t="s">
        <v>133</v>
      </c>
      <c r="P2" s="268" t="s">
        <v>133</v>
      </c>
      <c r="Q2" s="269" t="s">
        <v>133</v>
      </c>
    </row>
    <row r="3" spans="1:21" ht="33" customHeight="1" x14ac:dyDescent="0.25">
      <c r="A3" s="264" t="s">
        <v>111</v>
      </c>
      <c r="B3" s="260"/>
      <c r="C3" s="245">
        <v>2018</v>
      </c>
      <c r="D3" s="267" t="s">
        <v>139</v>
      </c>
      <c r="E3" s="268" t="s">
        <v>139</v>
      </c>
      <c r="F3" s="268" t="s">
        <v>139</v>
      </c>
      <c r="G3" s="268" t="s">
        <v>139</v>
      </c>
      <c r="H3" s="269" t="s">
        <v>139</v>
      </c>
      <c r="I3" s="245">
        <v>2018</v>
      </c>
      <c r="J3" s="268" t="s">
        <v>139</v>
      </c>
      <c r="K3" s="268" t="s">
        <v>139</v>
      </c>
      <c r="L3" s="268" t="s">
        <v>139</v>
      </c>
      <c r="M3" s="268" t="s">
        <v>139</v>
      </c>
      <c r="N3" s="269" t="s">
        <v>139</v>
      </c>
      <c r="O3" s="270" t="s">
        <v>146</v>
      </c>
      <c r="P3" s="271" t="s">
        <v>146</v>
      </c>
      <c r="Q3" s="272" t="s">
        <v>146</v>
      </c>
      <c r="R3" s="215" t="s">
        <v>241</v>
      </c>
      <c r="S3" s="216"/>
      <c r="T3" s="216"/>
      <c r="U3" s="216"/>
    </row>
    <row r="4" spans="1:21" ht="15" customHeight="1" x14ac:dyDescent="0.3">
      <c r="A4" s="264" t="s">
        <v>111</v>
      </c>
      <c r="B4" s="260"/>
      <c r="C4" s="246">
        <v>2018</v>
      </c>
      <c r="D4" s="254">
        <v>2018</v>
      </c>
      <c r="E4" s="255">
        <v>2018</v>
      </c>
      <c r="F4" s="256">
        <v>2018</v>
      </c>
      <c r="G4" s="255">
        <v>2019</v>
      </c>
      <c r="H4" s="256">
        <v>2019</v>
      </c>
      <c r="I4" s="246">
        <v>2018</v>
      </c>
      <c r="J4" s="254">
        <v>2018</v>
      </c>
      <c r="K4" s="255">
        <v>2018</v>
      </c>
      <c r="L4" s="256">
        <v>2018</v>
      </c>
      <c r="M4" s="254">
        <v>2019</v>
      </c>
      <c r="N4" s="256">
        <v>2019</v>
      </c>
      <c r="O4" s="245">
        <v>2018</v>
      </c>
      <c r="P4" s="248">
        <v>2019</v>
      </c>
      <c r="Q4" s="250">
        <v>2019</v>
      </c>
      <c r="R4" s="217" t="s">
        <v>242</v>
      </c>
    </row>
    <row r="5" spans="1:21" ht="15" customHeight="1" x14ac:dyDescent="0.25">
      <c r="A5" s="265" t="s">
        <v>111</v>
      </c>
      <c r="B5" s="261"/>
      <c r="C5" s="247">
        <v>2018</v>
      </c>
      <c r="D5" s="120" t="s">
        <v>116</v>
      </c>
      <c r="E5" s="117" t="s">
        <v>115</v>
      </c>
      <c r="F5" s="117" t="s">
        <v>114</v>
      </c>
      <c r="G5" s="117" t="s">
        <v>117</v>
      </c>
      <c r="H5" s="120" t="s">
        <v>213</v>
      </c>
      <c r="I5" s="247">
        <v>2018</v>
      </c>
      <c r="J5" s="120" t="s">
        <v>116</v>
      </c>
      <c r="K5" s="117" t="s">
        <v>115</v>
      </c>
      <c r="L5" s="117" t="s">
        <v>114</v>
      </c>
      <c r="M5" s="117" t="s">
        <v>117</v>
      </c>
      <c r="N5" s="120" t="s">
        <v>213</v>
      </c>
      <c r="O5" s="247">
        <v>2018</v>
      </c>
      <c r="P5" s="117" t="s">
        <v>117</v>
      </c>
      <c r="Q5" s="117" t="s">
        <v>213</v>
      </c>
      <c r="R5" s="217" t="s">
        <v>243</v>
      </c>
    </row>
    <row r="6" spans="1:21" ht="13.5" customHeight="1" x14ac:dyDescent="0.3">
      <c r="A6" s="67">
        <v>1</v>
      </c>
      <c r="B6" s="28" t="s">
        <v>12</v>
      </c>
      <c r="C6" s="91">
        <v>20580.2</v>
      </c>
      <c r="D6" s="35">
        <v>20510.2</v>
      </c>
      <c r="E6" s="35">
        <v>20749.8</v>
      </c>
      <c r="F6" s="96">
        <v>20897.8</v>
      </c>
      <c r="G6" s="35">
        <v>21098.799999999999</v>
      </c>
      <c r="H6" s="35">
        <v>21340.3</v>
      </c>
      <c r="I6" s="91">
        <v>18638.2</v>
      </c>
      <c r="J6" s="35">
        <v>18598.099999999999</v>
      </c>
      <c r="K6" s="35">
        <v>18732.7</v>
      </c>
      <c r="L6" s="35">
        <v>18783.5</v>
      </c>
      <c r="M6" s="35">
        <v>18927.3</v>
      </c>
      <c r="N6" s="35">
        <v>19021.900000000001</v>
      </c>
      <c r="O6" s="91">
        <v>530.1</v>
      </c>
      <c r="P6" s="35">
        <v>143.69999999999999</v>
      </c>
      <c r="Q6" s="47">
        <v>94.6</v>
      </c>
    </row>
    <row r="7" spans="1:21" ht="13.5" customHeight="1" x14ac:dyDescent="0.3">
      <c r="A7" s="67">
        <v>2</v>
      </c>
      <c r="B7" s="21" t="s">
        <v>10</v>
      </c>
      <c r="C7" s="92">
        <v>13998.7</v>
      </c>
      <c r="D7" s="35">
        <v>13939.8</v>
      </c>
      <c r="E7" s="35">
        <v>14114.6</v>
      </c>
      <c r="F7" s="42">
        <v>14211.9</v>
      </c>
      <c r="G7" s="35">
        <v>14266.3</v>
      </c>
      <c r="H7" s="35">
        <v>14511.2</v>
      </c>
      <c r="I7" s="92">
        <v>12944.6</v>
      </c>
      <c r="J7" s="35">
        <v>12909.2</v>
      </c>
      <c r="K7" s="35">
        <v>13019.8</v>
      </c>
      <c r="L7" s="35">
        <v>13066.3</v>
      </c>
      <c r="M7" s="35">
        <v>13103.3</v>
      </c>
      <c r="N7" s="35">
        <v>13250</v>
      </c>
      <c r="O7" s="92">
        <v>377.6</v>
      </c>
      <c r="P7" s="35">
        <v>37</v>
      </c>
      <c r="Q7" s="47">
        <v>146.69999999999999</v>
      </c>
      <c r="R7" s="218">
        <f>IF($N7&gt;-10000,$N7/$N$6,"")</f>
        <v>0.69656553761716755</v>
      </c>
      <c r="S7" s="4" t="s">
        <v>244</v>
      </c>
    </row>
    <row r="8" spans="1:21" ht="13.5" customHeight="1" x14ac:dyDescent="0.3">
      <c r="A8" s="67">
        <v>3</v>
      </c>
      <c r="B8" s="22" t="s">
        <v>19</v>
      </c>
      <c r="C8" s="92">
        <v>4364.8</v>
      </c>
      <c r="D8" s="35">
        <v>4363.2</v>
      </c>
      <c r="E8" s="35">
        <v>4398</v>
      </c>
      <c r="F8" s="42">
        <v>4399.3999999999996</v>
      </c>
      <c r="G8" s="35">
        <v>4397.7</v>
      </c>
      <c r="H8" s="35">
        <v>4507</v>
      </c>
      <c r="I8" s="92">
        <v>4583.3</v>
      </c>
      <c r="J8" s="35">
        <v>4573.5</v>
      </c>
      <c r="K8" s="35">
        <v>4614</v>
      </c>
      <c r="L8" s="35">
        <v>4631.8</v>
      </c>
      <c r="M8" s="35">
        <v>4649.2</v>
      </c>
      <c r="N8" s="35">
        <v>4746.3999999999996</v>
      </c>
      <c r="O8" s="92">
        <v>179.9</v>
      </c>
      <c r="P8" s="35">
        <v>17.399999999999999</v>
      </c>
      <c r="Q8" s="47">
        <v>97.3</v>
      </c>
      <c r="S8" s="218">
        <f>IF(N8&gt;0,N8/$N$6,"")</f>
        <v>0.24952291832046217</v>
      </c>
    </row>
    <row r="9" spans="1:21" s="38" customFormat="1" ht="13.5" customHeight="1" x14ac:dyDescent="0.3">
      <c r="A9" s="67">
        <v>4</v>
      </c>
      <c r="B9" s="18" t="s">
        <v>20</v>
      </c>
      <c r="C9" s="93">
        <v>1475.6</v>
      </c>
      <c r="D9" s="37">
        <v>1476.7</v>
      </c>
      <c r="E9" s="37">
        <v>1485.2</v>
      </c>
      <c r="F9" s="11">
        <v>1485.6</v>
      </c>
      <c r="G9" s="37">
        <v>1485.4</v>
      </c>
      <c r="H9" s="37">
        <v>1524.6</v>
      </c>
      <c r="I9" s="93">
        <v>1685.7</v>
      </c>
      <c r="J9" s="37">
        <v>1685.1</v>
      </c>
      <c r="K9" s="37">
        <v>1699.8</v>
      </c>
      <c r="L9" s="37">
        <v>1705.2</v>
      </c>
      <c r="M9" s="37">
        <v>1706.3</v>
      </c>
      <c r="N9" s="37">
        <v>1759.3</v>
      </c>
      <c r="O9" s="93">
        <v>99.3</v>
      </c>
      <c r="P9" s="37">
        <v>1.1000000000000001</v>
      </c>
      <c r="Q9" s="12">
        <v>53</v>
      </c>
      <c r="T9" s="218">
        <f t="shared" ref="T9:T14" si="0">IF(N9&gt;0,N9/$N$6,"")</f>
        <v>9.248813210036852E-2</v>
      </c>
    </row>
    <row r="10" spans="1:21" ht="13.5" customHeight="1" x14ac:dyDescent="0.3">
      <c r="A10" s="67">
        <v>5</v>
      </c>
      <c r="B10" s="19" t="s">
        <v>68</v>
      </c>
      <c r="C10" s="93">
        <v>521.5</v>
      </c>
      <c r="D10" s="37">
        <v>520.70000000000005</v>
      </c>
      <c r="E10" s="37">
        <v>524</v>
      </c>
      <c r="F10" s="11">
        <v>528.5</v>
      </c>
      <c r="G10" s="37">
        <v>513.6</v>
      </c>
      <c r="H10" s="37">
        <v>533.1</v>
      </c>
      <c r="I10" s="93">
        <v>533.1</v>
      </c>
      <c r="J10" s="37">
        <v>534.20000000000005</v>
      </c>
      <c r="K10" s="37">
        <v>534.79999999999995</v>
      </c>
      <c r="L10" s="37">
        <v>538.5</v>
      </c>
      <c r="M10" s="37">
        <v>524.20000000000005</v>
      </c>
      <c r="N10" s="37">
        <v>544.1</v>
      </c>
      <c r="O10" s="93">
        <v>21.9</v>
      </c>
      <c r="P10" s="37">
        <v>-14.4</v>
      </c>
      <c r="Q10" s="12">
        <v>19.899999999999999</v>
      </c>
      <c r="U10" s="219">
        <f>IF(N10&gt;0,N10/$N$6,"")</f>
        <v>2.8603872378679309E-2</v>
      </c>
    </row>
    <row r="11" spans="1:21" ht="13.5" customHeight="1" x14ac:dyDescent="0.3">
      <c r="A11" s="67">
        <v>6</v>
      </c>
      <c r="B11" s="19" t="s">
        <v>69</v>
      </c>
      <c r="C11" s="93">
        <v>341.2</v>
      </c>
      <c r="D11" s="37">
        <v>342.1</v>
      </c>
      <c r="E11" s="37">
        <v>344.5</v>
      </c>
      <c r="F11" s="11">
        <v>341.9</v>
      </c>
      <c r="G11" s="37">
        <v>346.5</v>
      </c>
      <c r="H11" s="37">
        <v>352.9</v>
      </c>
      <c r="I11" s="93">
        <v>394.2</v>
      </c>
      <c r="J11" s="37">
        <v>394</v>
      </c>
      <c r="K11" s="37">
        <v>399.3</v>
      </c>
      <c r="L11" s="37">
        <v>394</v>
      </c>
      <c r="M11" s="37">
        <v>395.9</v>
      </c>
      <c r="N11" s="37">
        <v>404.5</v>
      </c>
      <c r="O11" s="93">
        <v>23.2</v>
      </c>
      <c r="P11" s="37">
        <v>1.9</v>
      </c>
      <c r="Q11" s="12">
        <v>8.6</v>
      </c>
      <c r="U11" s="219">
        <f>IF(N11&gt;0,N11/$N$6,"")</f>
        <v>2.1264963016312775E-2</v>
      </c>
    </row>
    <row r="12" spans="1:21" ht="13.5" customHeight="1" x14ac:dyDescent="0.3">
      <c r="A12" s="67">
        <v>7</v>
      </c>
      <c r="B12" s="19" t="s">
        <v>70</v>
      </c>
      <c r="C12" s="93">
        <v>394.6</v>
      </c>
      <c r="D12" s="37">
        <v>394</v>
      </c>
      <c r="E12" s="37">
        <v>397.5</v>
      </c>
      <c r="F12" s="11">
        <v>396.6</v>
      </c>
      <c r="G12" s="37">
        <v>405.9</v>
      </c>
      <c r="H12" s="37">
        <v>414.8</v>
      </c>
      <c r="I12" s="93">
        <v>516.1</v>
      </c>
      <c r="J12" s="37">
        <v>514.1</v>
      </c>
      <c r="K12" s="37">
        <v>522.4</v>
      </c>
      <c r="L12" s="37">
        <v>524.79999999999995</v>
      </c>
      <c r="M12" s="37">
        <v>540.5</v>
      </c>
      <c r="N12" s="37">
        <v>562.9</v>
      </c>
      <c r="O12" s="93">
        <v>39.299999999999997</v>
      </c>
      <c r="P12" s="37">
        <v>15.6</v>
      </c>
      <c r="Q12" s="12">
        <v>22.4</v>
      </c>
      <c r="U12" s="219">
        <f>IF(N12&gt;0,N12/$N$6,"")</f>
        <v>2.959220687733612E-2</v>
      </c>
    </row>
    <row r="13" spans="1:21" ht="13.5" customHeight="1" x14ac:dyDescent="0.3">
      <c r="A13" s="67">
        <v>8</v>
      </c>
      <c r="B13" s="19" t="s">
        <v>71</v>
      </c>
      <c r="C13" s="93">
        <v>218.3</v>
      </c>
      <c r="D13" s="37">
        <v>220</v>
      </c>
      <c r="E13" s="37">
        <v>219.3</v>
      </c>
      <c r="F13" s="11">
        <v>218.7</v>
      </c>
      <c r="G13" s="37">
        <v>219.4</v>
      </c>
      <c r="H13" s="37">
        <v>223.8</v>
      </c>
      <c r="I13" s="93">
        <v>250.7</v>
      </c>
      <c r="J13" s="37">
        <v>250.7</v>
      </c>
      <c r="K13" s="37">
        <v>252.3</v>
      </c>
      <c r="L13" s="37">
        <v>256.60000000000002</v>
      </c>
      <c r="M13" s="37">
        <v>258.5</v>
      </c>
      <c r="N13" s="37">
        <v>261.10000000000002</v>
      </c>
      <c r="O13" s="93">
        <v>17.5</v>
      </c>
      <c r="P13" s="37">
        <v>1.9</v>
      </c>
      <c r="Q13" s="12">
        <v>2.7</v>
      </c>
      <c r="U13" s="219">
        <f>IF(N13&gt;0,N13/$N$6,"")</f>
        <v>1.3726283914856035E-2</v>
      </c>
    </row>
    <row r="14" spans="1:21" ht="13.5" customHeight="1" x14ac:dyDescent="0.3">
      <c r="A14" s="67">
        <v>9</v>
      </c>
      <c r="B14" s="18" t="s">
        <v>21</v>
      </c>
      <c r="C14" s="93">
        <v>2889.2</v>
      </c>
      <c r="D14" s="37">
        <v>2886.5</v>
      </c>
      <c r="E14" s="37">
        <v>2912.8</v>
      </c>
      <c r="F14" s="11">
        <v>2913.8</v>
      </c>
      <c r="G14" s="37">
        <v>2912.3</v>
      </c>
      <c r="H14" s="37">
        <v>2982.4</v>
      </c>
      <c r="I14" s="93">
        <v>2909.6</v>
      </c>
      <c r="J14" s="37">
        <v>2900.8</v>
      </c>
      <c r="K14" s="37">
        <v>2926.6</v>
      </c>
      <c r="L14" s="37">
        <v>2938.9</v>
      </c>
      <c r="M14" s="37">
        <v>2954.6</v>
      </c>
      <c r="N14" s="37">
        <v>3001.3</v>
      </c>
      <c r="O14" s="93">
        <v>84.4</v>
      </c>
      <c r="P14" s="37">
        <v>15.7</v>
      </c>
      <c r="Q14" s="12">
        <v>46.6</v>
      </c>
      <c r="T14" s="218">
        <f t="shared" si="0"/>
        <v>0.15778129419248341</v>
      </c>
    </row>
    <row r="15" spans="1:21" ht="28.8" x14ac:dyDescent="0.3">
      <c r="A15" s="79">
        <v>10</v>
      </c>
      <c r="B15" s="19" t="s">
        <v>214</v>
      </c>
      <c r="C15" s="93">
        <v>1003.4</v>
      </c>
      <c r="D15" s="37">
        <v>1000.5</v>
      </c>
      <c r="E15" s="37">
        <v>1008</v>
      </c>
      <c r="F15" s="11">
        <v>1012.1</v>
      </c>
      <c r="G15" s="37">
        <v>1015.4</v>
      </c>
      <c r="H15" s="37">
        <v>1030.0999999999999</v>
      </c>
      <c r="I15" s="93">
        <v>970.4</v>
      </c>
      <c r="J15" s="37">
        <v>967.5</v>
      </c>
      <c r="K15" s="37">
        <v>973.8</v>
      </c>
      <c r="L15" s="37">
        <v>977.2</v>
      </c>
      <c r="M15" s="37">
        <v>973.1</v>
      </c>
      <c r="N15" s="37">
        <v>985.8</v>
      </c>
      <c r="O15" s="93">
        <v>29.8</v>
      </c>
      <c r="P15" s="37">
        <v>-4.0999999999999996</v>
      </c>
      <c r="Q15" s="12">
        <v>12.6</v>
      </c>
      <c r="U15" s="219">
        <f>IF(N15&gt;0,N15/$N$6,"")</f>
        <v>5.1824475998717263E-2</v>
      </c>
    </row>
    <row r="16" spans="1:21" ht="13.5" customHeight="1" x14ac:dyDescent="0.3">
      <c r="A16" s="67">
        <v>11</v>
      </c>
      <c r="B16" s="19" t="s">
        <v>72</v>
      </c>
      <c r="C16" s="93">
        <v>391.5</v>
      </c>
      <c r="D16" s="37">
        <v>392.6</v>
      </c>
      <c r="E16" s="37">
        <v>394.9</v>
      </c>
      <c r="F16" s="11">
        <v>394.8</v>
      </c>
      <c r="G16" s="37">
        <v>393.5</v>
      </c>
      <c r="H16" s="37">
        <v>399.3</v>
      </c>
      <c r="I16" s="93">
        <v>394.4</v>
      </c>
      <c r="J16" s="37">
        <v>392.7</v>
      </c>
      <c r="K16" s="37">
        <v>400.5</v>
      </c>
      <c r="L16" s="37">
        <v>400.5</v>
      </c>
      <c r="M16" s="37">
        <v>396.7</v>
      </c>
      <c r="N16" s="37">
        <v>410.4</v>
      </c>
      <c r="O16" s="93">
        <v>14.9</v>
      </c>
      <c r="P16" s="37">
        <v>-3.8</v>
      </c>
      <c r="Q16" s="12">
        <v>13.7</v>
      </c>
      <c r="U16" s="219">
        <f>IF(N16&gt;0,N16/$N$6,"")</f>
        <v>2.1575131821742304E-2</v>
      </c>
    </row>
    <row r="17" spans="1:21" ht="13.5" customHeight="1" x14ac:dyDescent="0.3">
      <c r="A17" s="67">
        <v>12</v>
      </c>
      <c r="B17" s="19" t="s">
        <v>73</v>
      </c>
      <c r="C17" s="93">
        <v>349.6</v>
      </c>
      <c r="D17" s="37">
        <v>352.2</v>
      </c>
      <c r="E17" s="37">
        <v>357.9</v>
      </c>
      <c r="F17" s="11">
        <v>348.2</v>
      </c>
      <c r="G17" s="37">
        <v>321.8</v>
      </c>
      <c r="H17" s="37">
        <v>349.3</v>
      </c>
      <c r="I17" s="93">
        <v>447.4</v>
      </c>
      <c r="J17" s="37">
        <v>449.2</v>
      </c>
      <c r="K17" s="37">
        <v>446.3</v>
      </c>
      <c r="L17" s="37">
        <v>448.5</v>
      </c>
      <c r="M17" s="37">
        <v>449</v>
      </c>
      <c r="N17" s="37">
        <v>450.1</v>
      </c>
      <c r="O17" s="93">
        <v>-0.8</v>
      </c>
      <c r="P17" s="37">
        <v>0.5</v>
      </c>
      <c r="Q17" s="12">
        <v>1.1000000000000001</v>
      </c>
      <c r="U17" s="219">
        <f>IF(N17&gt;0,N17/$N$6,"")</f>
        <v>2.3662199885395255E-2</v>
      </c>
    </row>
    <row r="18" spans="1:21" ht="13.5" customHeight="1" x14ac:dyDescent="0.3">
      <c r="A18" s="67">
        <v>13</v>
      </c>
      <c r="B18" s="19" t="s">
        <v>74</v>
      </c>
      <c r="C18" s="93">
        <v>1144.5999999999999</v>
      </c>
      <c r="D18" s="37">
        <v>1141.3</v>
      </c>
      <c r="E18" s="37">
        <v>1152</v>
      </c>
      <c r="F18" s="11">
        <v>1158.5999999999999</v>
      </c>
      <c r="G18" s="37">
        <v>1181.5999999999999</v>
      </c>
      <c r="H18" s="37">
        <v>1203.5999999999999</v>
      </c>
      <c r="I18" s="93">
        <v>1084.9000000000001</v>
      </c>
      <c r="J18" s="37">
        <v>1079.5999999999999</v>
      </c>
      <c r="K18" s="37">
        <v>1092.5999999999999</v>
      </c>
      <c r="L18" s="37">
        <v>1099.2</v>
      </c>
      <c r="M18" s="37">
        <v>1121.2</v>
      </c>
      <c r="N18" s="37">
        <v>1138.9000000000001</v>
      </c>
      <c r="O18" s="93">
        <v>36.200000000000003</v>
      </c>
      <c r="P18" s="37">
        <v>22</v>
      </c>
      <c r="Q18" s="12">
        <v>17.7</v>
      </c>
      <c r="U18" s="219">
        <f>IF(N18&gt;0,N18/$N$6,"")</f>
        <v>5.9873093644693745E-2</v>
      </c>
    </row>
    <row r="19" spans="1:21" ht="13.5" customHeight="1" x14ac:dyDescent="0.3">
      <c r="A19" s="67">
        <v>14</v>
      </c>
      <c r="B19" s="22" t="s">
        <v>13</v>
      </c>
      <c r="C19" s="92">
        <v>9633.9</v>
      </c>
      <c r="D19" s="35">
        <v>9576.6</v>
      </c>
      <c r="E19" s="35">
        <v>9716.6</v>
      </c>
      <c r="F19" s="42">
        <v>9812.5</v>
      </c>
      <c r="G19" s="35">
        <v>9868.6</v>
      </c>
      <c r="H19" s="35">
        <v>10004.200000000001</v>
      </c>
      <c r="I19" s="92">
        <v>8388.1</v>
      </c>
      <c r="J19" s="35">
        <v>8362.9</v>
      </c>
      <c r="K19" s="35">
        <v>8433.6</v>
      </c>
      <c r="L19" s="35">
        <v>8462.6</v>
      </c>
      <c r="M19" s="35">
        <v>8483.1</v>
      </c>
      <c r="N19" s="35">
        <v>8541.4</v>
      </c>
      <c r="O19" s="92">
        <v>206</v>
      </c>
      <c r="P19" s="35">
        <v>20.5</v>
      </c>
      <c r="Q19" s="47">
        <v>58.3</v>
      </c>
      <c r="S19" s="218">
        <f>IF(N19&gt;0,N19/$N$6,"")</f>
        <v>0.44902980249081315</v>
      </c>
    </row>
    <row r="20" spans="1:21" ht="13.5" customHeight="1" x14ac:dyDescent="0.3">
      <c r="A20" s="67">
        <v>15</v>
      </c>
      <c r="B20" s="18" t="s">
        <v>84</v>
      </c>
      <c r="C20" s="93">
        <v>9190.9</v>
      </c>
      <c r="D20" s="37">
        <v>9140.7000000000007</v>
      </c>
      <c r="E20" s="37">
        <v>9271.7000000000007</v>
      </c>
      <c r="F20" s="11">
        <v>9343.2999999999993</v>
      </c>
      <c r="G20" s="37">
        <v>9426.9</v>
      </c>
      <c r="H20" s="37">
        <v>9558.5</v>
      </c>
      <c r="I20" s="93">
        <v>8019.7</v>
      </c>
      <c r="J20" s="37">
        <v>7999.1</v>
      </c>
      <c r="K20" s="37">
        <v>8064.3</v>
      </c>
      <c r="L20" s="37">
        <v>8075.1</v>
      </c>
      <c r="M20" s="37">
        <v>8119.9</v>
      </c>
      <c r="N20" s="37">
        <v>8177.2</v>
      </c>
      <c r="O20" s="93">
        <v>188.4</v>
      </c>
      <c r="P20" s="37">
        <v>44.7</v>
      </c>
      <c r="Q20" s="12">
        <v>57.3</v>
      </c>
      <c r="T20" s="218">
        <f>IF(N20&gt;0,N20/$N$6,"")</f>
        <v>0.42988345012853602</v>
      </c>
    </row>
    <row r="21" spans="1:21" ht="13.5" customHeight="1" x14ac:dyDescent="0.3">
      <c r="A21" s="67">
        <v>16</v>
      </c>
      <c r="B21" s="19" t="s">
        <v>75</v>
      </c>
      <c r="C21" s="93">
        <v>2567.1999999999998</v>
      </c>
      <c r="D21" s="37">
        <v>2558.3000000000002</v>
      </c>
      <c r="E21" s="37">
        <v>2579</v>
      </c>
      <c r="F21" s="11">
        <v>2607.1999999999998</v>
      </c>
      <c r="G21" s="37">
        <v>2627.7</v>
      </c>
      <c r="H21" s="37">
        <v>2655.9</v>
      </c>
      <c r="I21" s="93">
        <v>2164.1999999999998</v>
      </c>
      <c r="J21" s="37">
        <v>2164.5</v>
      </c>
      <c r="K21" s="37">
        <v>2167.6999999999998</v>
      </c>
      <c r="L21" s="37">
        <v>2172.6999999999998</v>
      </c>
      <c r="M21" s="37">
        <v>2173.1</v>
      </c>
      <c r="N21" s="37">
        <v>2179.1</v>
      </c>
      <c r="O21" s="93">
        <v>29.4</v>
      </c>
      <c r="P21" s="37">
        <v>0.4</v>
      </c>
      <c r="Q21" s="12">
        <v>6</v>
      </c>
      <c r="U21" s="219">
        <f t="shared" ref="U21:U27" si="1">IF(N21&gt;0,N21/$H$6,"")</f>
        <v>0.10211196656091995</v>
      </c>
    </row>
    <row r="22" spans="1:21" ht="13.5" customHeight="1" x14ac:dyDescent="0.3">
      <c r="A22" s="67">
        <v>17</v>
      </c>
      <c r="B22" s="19" t="s">
        <v>76</v>
      </c>
      <c r="C22" s="93">
        <v>2352.6</v>
      </c>
      <c r="D22" s="37">
        <v>2341.4</v>
      </c>
      <c r="E22" s="37">
        <v>2380.3000000000002</v>
      </c>
      <c r="F22" s="11">
        <v>2381.1</v>
      </c>
      <c r="G22" s="37">
        <v>2426.1999999999998</v>
      </c>
      <c r="H22" s="37">
        <v>2459</v>
      </c>
      <c r="I22" s="93">
        <v>2181.6</v>
      </c>
      <c r="J22" s="37">
        <v>2174.6999999999998</v>
      </c>
      <c r="K22" s="37">
        <v>2203.1999999999998</v>
      </c>
      <c r="L22" s="37">
        <v>2192.4</v>
      </c>
      <c r="M22" s="37">
        <v>2227</v>
      </c>
      <c r="N22" s="37">
        <v>2245.5</v>
      </c>
      <c r="O22" s="93">
        <v>62.2</v>
      </c>
      <c r="P22" s="37">
        <v>34.6</v>
      </c>
      <c r="Q22" s="12">
        <v>18.5</v>
      </c>
      <c r="U22" s="219">
        <f t="shared" si="1"/>
        <v>0.10522345046695689</v>
      </c>
    </row>
    <row r="23" spans="1:21" ht="13.5" customHeight="1" x14ac:dyDescent="0.3">
      <c r="A23" s="67">
        <v>18</v>
      </c>
      <c r="B23" s="19" t="s">
        <v>77</v>
      </c>
      <c r="C23" s="93">
        <v>462.2</v>
      </c>
      <c r="D23" s="37">
        <v>459.4</v>
      </c>
      <c r="E23" s="37">
        <v>462.5</v>
      </c>
      <c r="F23" s="11">
        <v>467.1</v>
      </c>
      <c r="G23" s="37">
        <v>464.7</v>
      </c>
      <c r="H23" s="37">
        <v>477</v>
      </c>
      <c r="I23" s="93">
        <v>432.1</v>
      </c>
      <c r="J23" s="37">
        <v>431.6</v>
      </c>
      <c r="K23" s="37">
        <v>430.8</v>
      </c>
      <c r="L23" s="37">
        <v>429.9</v>
      </c>
      <c r="M23" s="37">
        <v>430.3</v>
      </c>
      <c r="N23" s="37">
        <v>438.4</v>
      </c>
      <c r="O23" s="93">
        <v>12.5</v>
      </c>
      <c r="P23" s="37">
        <v>0.3</v>
      </c>
      <c r="Q23" s="12">
        <v>8.1</v>
      </c>
      <c r="U23" s="219">
        <f t="shared" si="1"/>
        <v>2.054329133142458E-2</v>
      </c>
    </row>
    <row r="24" spans="1:21" ht="13.5" customHeight="1" x14ac:dyDescent="0.3">
      <c r="A24" s="67">
        <v>19</v>
      </c>
      <c r="B24" s="19" t="s">
        <v>78</v>
      </c>
      <c r="C24" s="93">
        <v>563.20000000000005</v>
      </c>
      <c r="D24" s="37">
        <v>561.4</v>
      </c>
      <c r="E24" s="37">
        <v>566.4</v>
      </c>
      <c r="F24" s="11">
        <v>573.70000000000005</v>
      </c>
      <c r="G24" s="37">
        <v>574.9</v>
      </c>
      <c r="H24" s="37">
        <v>586.1</v>
      </c>
      <c r="I24" s="93">
        <v>498</v>
      </c>
      <c r="J24" s="37">
        <v>498.3</v>
      </c>
      <c r="K24" s="37">
        <v>499.4</v>
      </c>
      <c r="L24" s="37">
        <v>503.3</v>
      </c>
      <c r="M24" s="37">
        <v>502.1</v>
      </c>
      <c r="N24" s="37">
        <v>510</v>
      </c>
      <c r="O24" s="93">
        <v>10.5</v>
      </c>
      <c r="P24" s="37">
        <v>-1.2</v>
      </c>
      <c r="Q24" s="12">
        <v>7.9</v>
      </c>
      <c r="U24" s="219">
        <f t="shared" si="1"/>
        <v>2.3898445663837902E-2</v>
      </c>
    </row>
    <row r="25" spans="1:21" ht="13.5" customHeight="1" x14ac:dyDescent="0.3">
      <c r="A25" s="67">
        <v>20</v>
      </c>
      <c r="B25" s="19" t="s">
        <v>79</v>
      </c>
      <c r="C25" s="93">
        <v>973.3</v>
      </c>
      <c r="D25" s="37">
        <v>968.1</v>
      </c>
      <c r="E25" s="37">
        <v>989.5</v>
      </c>
      <c r="F25" s="11">
        <v>987.1</v>
      </c>
      <c r="G25" s="37">
        <v>994.9</v>
      </c>
      <c r="H25" s="37">
        <v>1016.1</v>
      </c>
      <c r="I25" s="93">
        <v>843.1</v>
      </c>
      <c r="J25" s="37">
        <v>839.2</v>
      </c>
      <c r="K25" s="37">
        <v>854.6</v>
      </c>
      <c r="L25" s="37">
        <v>849.4</v>
      </c>
      <c r="M25" s="37">
        <v>846.5</v>
      </c>
      <c r="N25" s="37">
        <v>856.6</v>
      </c>
      <c r="O25" s="93">
        <v>33.200000000000003</v>
      </c>
      <c r="P25" s="37">
        <v>-2.8</v>
      </c>
      <c r="Q25" s="12">
        <v>10.1</v>
      </c>
      <c r="U25" s="219">
        <f t="shared" si="1"/>
        <v>4.0140016775771663E-2</v>
      </c>
    </row>
    <row r="26" spans="1:21" ht="13.5" customHeight="1" x14ac:dyDescent="0.3">
      <c r="A26" s="67">
        <v>21</v>
      </c>
      <c r="B26" s="19" t="s">
        <v>80</v>
      </c>
      <c r="C26" s="93">
        <v>1111</v>
      </c>
      <c r="D26" s="37">
        <v>1102.7</v>
      </c>
      <c r="E26" s="37">
        <v>1118.4000000000001</v>
      </c>
      <c r="F26" s="11">
        <v>1131.7</v>
      </c>
      <c r="G26" s="37">
        <v>1129.4000000000001</v>
      </c>
      <c r="H26" s="37">
        <v>1149.0999999999999</v>
      </c>
      <c r="I26" s="93">
        <v>841.5</v>
      </c>
      <c r="J26" s="37">
        <v>839.2</v>
      </c>
      <c r="K26" s="37">
        <v>841.1</v>
      </c>
      <c r="L26" s="37">
        <v>844.9</v>
      </c>
      <c r="M26" s="37">
        <v>850.7</v>
      </c>
      <c r="N26" s="37">
        <v>852.7</v>
      </c>
      <c r="O26" s="93">
        <v>8.6</v>
      </c>
      <c r="P26" s="37">
        <v>5.8</v>
      </c>
      <c r="Q26" s="12">
        <v>2</v>
      </c>
      <c r="U26" s="219">
        <f t="shared" si="1"/>
        <v>3.9957263955989378E-2</v>
      </c>
    </row>
    <row r="27" spans="1:21" ht="13.5" customHeight="1" x14ac:dyDescent="0.3">
      <c r="A27" s="67">
        <v>22</v>
      </c>
      <c r="B27" s="19" t="s">
        <v>81</v>
      </c>
      <c r="C27" s="93">
        <v>1161.3</v>
      </c>
      <c r="D27" s="37">
        <v>1149.5</v>
      </c>
      <c r="E27" s="37">
        <v>1175.5999999999999</v>
      </c>
      <c r="F27" s="11">
        <v>1195.4000000000001</v>
      </c>
      <c r="G27" s="37">
        <v>1209.2</v>
      </c>
      <c r="H27" s="37">
        <v>1215.4000000000001</v>
      </c>
      <c r="I27" s="93">
        <v>1074.3</v>
      </c>
      <c r="J27" s="37">
        <v>1066.3</v>
      </c>
      <c r="K27" s="37">
        <v>1084.3</v>
      </c>
      <c r="L27" s="37">
        <v>1098.7</v>
      </c>
      <c r="M27" s="37">
        <v>1108.2</v>
      </c>
      <c r="N27" s="37">
        <v>1114.4000000000001</v>
      </c>
      <c r="O27" s="93">
        <v>35.700000000000003</v>
      </c>
      <c r="P27" s="37">
        <v>9.6</v>
      </c>
      <c r="Q27" s="12">
        <v>6.2</v>
      </c>
      <c r="U27" s="219">
        <f t="shared" si="1"/>
        <v>5.2220446760354824E-2</v>
      </c>
    </row>
    <row r="28" spans="1:21" ht="28.8" x14ac:dyDescent="0.3">
      <c r="A28" s="79">
        <v>23</v>
      </c>
      <c r="B28" s="18" t="s">
        <v>215</v>
      </c>
      <c r="C28" s="93">
        <v>443</v>
      </c>
      <c r="D28" s="37">
        <v>435.9</v>
      </c>
      <c r="E28" s="37">
        <v>444.9</v>
      </c>
      <c r="F28" s="11">
        <v>469.2</v>
      </c>
      <c r="G28" s="37">
        <v>441.7</v>
      </c>
      <c r="H28" s="37">
        <v>445.6</v>
      </c>
      <c r="I28" s="93">
        <v>368.5</v>
      </c>
      <c r="J28" s="37">
        <v>364</v>
      </c>
      <c r="K28" s="37">
        <v>369.4</v>
      </c>
      <c r="L28" s="37">
        <v>386.9</v>
      </c>
      <c r="M28" s="37">
        <v>363.8</v>
      </c>
      <c r="N28" s="37">
        <v>364.8</v>
      </c>
      <c r="O28" s="93">
        <v>17.2</v>
      </c>
      <c r="P28" s="37">
        <v>-23.1</v>
      </c>
      <c r="Q28" s="12">
        <v>1.1000000000000001</v>
      </c>
      <c r="T28" s="218">
        <f>IF(N28&gt;0,N28/$N$6,"")</f>
        <v>1.9177894952659827E-2</v>
      </c>
    </row>
    <row r="29" spans="1:21" ht="13.5" customHeight="1" x14ac:dyDescent="0.3">
      <c r="A29" s="67">
        <v>24</v>
      </c>
      <c r="B29" s="19" t="s">
        <v>82</v>
      </c>
      <c r="C29" s="93">
        <v>1597.9</v>
      </c>
      <c r="D29" s="37">
        <v>1588.2</v>
      </c>
      <c r="E29" s="37">
        <v>1619.3</v>
      </c>
      <c r="F29" s="11">
        <v>1633</v>
      </c>
      <c r="G29" s="37">
        <v>1650.3</v>
      </c>
      <c r="H29" s="37">
        <v>1667.3</v>
      </c>
      <c r="I29" s="93">
        <v>1401.1</v>
      </c>
      <c r="J29" s="37">
        <v>1396.7</v>
      </c>
      <c r="K29" s="37">
        <v>1416.7</v>
      </c>
      <c r="L29" s="37">
        <v>1419.8</v>
      </c>
      <c r="M29" s="37">
        <v>1428.4</v>
      </c>
      <c r="N29" s="37">
        <v>1434.8</v>
      </c>
      <c r="O29" s="93">
        <v>35.6</v>
      </c>
      <c r="P29" s="37">
        <v>8.5</v>
      </c>
      <c r="Q29" s="12">
        <v>6.5</v>
      </c>
      <c r="U29" s="219">
        <f>IF(N29&gt;0,N29/$H$6,"")</f>
        <v>6.7234293800930628E-2</v>
      </c>
    </row>
    <row r="30" spans="1:21" ht="28.8" x14ac:dyDescent="0.3">
      <c r="A30" s="79">
        <v>25</v>
      </c>
      <c r="B30" s="19" t="s">
        <v>216</v>
      </c>
      <c r="C30" s="93">
        <v>1154.9000000000001</v>
      </c>
      <c r="D30" s="37">
        <v>1152.3</v>
      </c>
      <c r="E30" s="37">
        <v>1174.4000000000001</v>
      </c>
      <c r="F30" s="11">
        <v>1163.7</v>
      </c>
      <c r="G30" s="37">
        <v>1208.5999999999999</v>
      </c>
      <c r="H30" s="37">
        <v>1221.7</v>
      </c>
      <c r="I30" s="93">
        <v>1032.9000000000001</v>
      </c>
      <c r="J30" s="37">
        <v>1033.0999999999999</v>
      </c>
      <c r="K30" s="37">
        <v>1047.8</v>
      </c>
      <c r="L30" s="37">
        <v>1032.2</v>
      </c>
      <c r="M30" s="37">
        <v>1065.7</v>
      </c>
      <c r="N30" s="37">
        <v>1071.2</v>
      </c>
      <c r="O30" s="93">
        <v>17.8</v>
      </c>
      <c r="P30" s="37">
        <v>33.5</v>
      </c>
      <c r="Q30" s="12">
        <v>5.4</v>
      </c>
      <c r="U30" s="219">
        <f>IF(N30&gt;0,-N30/$H$6,"")</f>
        <v>-5.0196107833535612E-2</v>
      </c>
    </row>
    <row r="31" spans="1:21" ht="13.5" customHeight="1" x14ac:dyDescent="0.3">
      <c r="A31" s="67">
        <v>26</v>
      </c>
      <c r="B31" s="21" t="s">
        <v>118</v>
      </c>
      <c r="C31" s="92">
        <v>3628.3</v>
      </c>
      <c r="D31" s="35">
        <v>3561.6</v>
      </c>
      <c r="E31" s="35">
        <v>3684</v>
      </c>
      <c r="F31" s="42">
        <v>3725.2</v>
      </c>
      <c r="G31" s="35">
        <v>3783.4</v>
      </c>
      <c r="H31" s="35">
        <v>3749.5</v>
      </c>
      <c r="I31" s="92">
        <v>3360.5</v>
      </c>
      <c r="J31" s="35">
        <v>3296.6</v>
      </c>
      <c r="K31" s="35">
        <v>3404.2</v>
      </c>
      <c r="L31" s="35">
        <v>3429.5</v>
      </c>
      <c r="M31" s="35">
        <v>3481.1</v>
      </c>
      <c r="N31" s="35">
        <v>3424.7</v>
      </c>
      <c r="O31" s="92">
        <v>161.6</v>
      </c>
      <c r="P31" s="35">
        <v>51.6</v>
      </c>
      <c r="Q31" s="47">
        <v>-56.4</v>
      </c>
      <c r="R31" s="218">
        <f>IF(N31&gt;0,N31/$N$6,"")</f>
        <v>0.18003984880585008</v>
      </c>
    </row>
    <row r="32" spans="1:21" ht="13.5" customHeight="1" x14ac:dyDescent="0.3">
      <c r="A32" s="67">
        <v>27</v>
      </c>
      <c r="B32" s="22" t="s">
        <v>22</v>
      </c>
      <c r="C32" s="92">
        <v>3573.6</v>
      </c>
      <c r="D32" s="35">
        <v>3571.6</v>
      </c>
      <c r="E32" s="35">
        <v>3596.7</v>
      </c>
      <c r="F32" s="42">
        <v>3625.2</v>
      </c>
      <c r="G32" s="35">
        <v>3670.1</v>
      </c>
      <c r="H32" s="35">
        <v>3674.7</v>
      </c>
      <c r="I32" s="92">
        <v>3293.4</v>
      </c>
      <c r="J32" s="35">
        <v>3295.4</v>
      </c>
      <c r="K32" s="35">
        <v>3301.3</v>
      </c>
      <c r="L32" s="35">
        <v>3323</v>
      </c>
      <c r="M32" s="35">
        <v>3349.4</v>
      </c>
      <c r="N32" s="35">
        <v>3337.4</v>
      </c>
      <c r="O32" s="92">
        <v>143.69999999999999</v>
      </c>
      <c r="P32" s="35">
        <v>26.4</v>
      </c>
      <c r="Q32" s="47">
        <v>-12</v>
      </c>
      <c r="S32" s="218">
        <f>IF(N32&gt;0,N32/$N$6,"")</f>
        <v>0.17545040190517244</v>
      </c>
    </row>
    <row r="33" spans="1:22" ht="13.5" customHeight="1" x14ac:dyDescent="0.3">
      <c r="A33" s="67">
        <v>28</v>
      </c>
      <c r="B33" s="18" t="s">
        <v>23</v>
      </c>
      <c r="C33" s="93">
        <v>2786.9</v>
      </c>
      <c r="D33" s="37">
        <v>2782</v>
      </c>
      <c r="E33" s="37">
        <v>2807.7</v>
      </c>
      <c r="F33" s="11">
        <v>2840.7</v>
      </c>
      <c r="G33" s="37">
        <v>2882.7</v>
      </c>
      <c r="H33" s="37">
        <v>2890</v>
      </c>
      <c r="I33" s="93">
        <v>2692.3</v>
      </c>
      <c r="J33" s="37">
        <v>2689.9</v>
      </c>
      <c r="K33" s="37">
        <v>2703.9</v>
      </c>
      <c r="L33" s="37">
        <v>2735.8</v>
      </c>
      <c r="M33" s="37">
        <v>2765.6</v>
      </c>
      <c r="N33" s="37">
        <v>2758.5</v>
      </c>
      <c r="O33" s="93">
        <v>161.1</v>
      </c>
      <c r="P33" s="37">
        <v>29.8</v>
      </c>
      <c r="Q33" s="12">
        <v>-7</v>
      </c>
      <c r="T33" s="218">
        <f>IF(N33&gt;0,N33/$N$6,"")</f>
        <v>0.14501705928429862</v>
      </c>
    </row>
    <row r="34" spans="1:22" ht="13.5" customHeight="1" x14ac:dyDescent="0.3">
      <c r="A34" s="67">
        <v>29</v>
      </c>
      <c r="B34" s="19" t="s">
        <v>24</v>
      </c>
      <c r="C34" s="93">
        <v>633.20000000000005</v>
      </c>
      <c r="D34" s="37">
        <v>640</v>
      </c>
      <c r="E34" s="37">
        <v>641.70000000000005</v>
      </c>
      <c r="F34" s="11">
        <v>635.20000000000005</v>
      </c>
      <c r="G34" s="37">
        <v>645.79999999999995</v>
      </c>
      <c r="H34" s="37">
        <v>633.20000000000005</v>
      </c>
      <c r="I34" s="93">
        <v>540.9</v>
      </c>
      <c r="J34" s="37">
        <v>549.1</v>
      </c>
      <c r="K34" s="37">
        <v>546.20000000000005</v>
      </c>
      <c r="L34" s="37">
        <v>533.4</v>
      </c>
      <c r="M34" s="37">
        <v>538.6</v>
      </c>
      <c r="N34" s="37">
        <v>523</v>
      </c>
      <c r="O34" s="93">
        <v>21.4</v>
      </c>
      <c r="P34" s="37">
        <v>5.2</v>
      </c>
      <c r="Q34" s="12">
        <v>-15.6</v>
      </c>
      <c r="U34" s="218">
        <f>IF(N34&gt;0,N34/$H$6,"")</f>
        <v>2.450762172977887E-2</v>
      </c>
    </row>
    <row r="35" spans="1:22" ht="13.5" customHeight="1" x14ac:dyDescent="0.3">
      <c r="A35" s="67">
        <v>30</v>
      </c>
      <c r="B35" s="19" t="s">
        <v>25</v>
      </c>
      <c r="C35" s="93">
        <v>1222.5999999999999</v>
      </c>
      <c r="D35" s="37">
        <v>1214.3</v>
      </c>
      <c r="E35" s="37">
        <v>1227.9000000000001</v>
      </c>
      <c r="F35" s="11">
        <v>1246.4000000000001</v>
      </c>
      <c r="G35" s="37">
        <v>1249</v>
      </c>
      <c r="H35" s="37">
        <v>1252.9000000000001</v>
      </c>
      <c r="I35" s="93">
        <v>1255.3</v>
      </c>
      <c r="J35" s="37">
        <v>1247.8</v>
      </c>
      <c r="K35" s="37">
        <v>1256.7</v>
      </c>
      <c r="L35" s="37">
        <v>1279.2</v>
      </c>
      <c r="M35" s="37">
        <v>1278.9000000000001</v>
      </c>
      <c r="N35" s="37">
        <v>1281.5</v>
      </c>
      <c r="O35" s="93">
        <v>79.7</v>
      </c>
      <c r="P35" s="37">
        <v>-0.3</v>
      </c>
      <c r="Q35" s="12">
        <v>2.7</v>
      </c>
      <c r="U35" s="218">
        <f>IF(N35&gt;0,N35/$H$6,"")</f>
        <v>6.0050702192565239E-2</v>
      </c>
    </row>
    <row r="36" spans="1:22" ht="13.5" customHeight="1" x14ac:dyDescent="0.3">
      <c r="A36" s="67">
        <v>31</v>
      </c>
      <c r="B36" s="20" t="s">
        <v>96</v>
      </c>
      <c r="C36" s="93">
        <v>408.6</v>
      </c>
      <c r="D36" s="37">
        <v>405.8</v>
      </c>
      <c r="E36" s="37">
        <v>414.8</v>
      </c>
      <c r="F36" s="11">
        <v>409.5</v>
      </c>
      <c r="G36" s="37">
        <v>416</v>
      </c>
      <c r="H36" s="37">
        <v>419</v>
      </c>
      <c r="I36" s="93">
        <v>498.5</v>
      </c>
      <c r="J36" s="37">
        <v>493.9</v>
      </c>
      <c r="K36" s="37">
        <v>506.6</v>
      </c>
      <c r="L36" s="37">
        <v>504.2</v>
      </c>
      <c r="M36" s="37">
        <v>515.4</v>
      </c>
      <c r="N36" s="37">
        <v>524.1</v>
      </c>
      <c r="O36" s="93">
        <v>42.1</v>
      </c>
      <c r="P36" s="37">
        <v>11.2</v>
      </c>
      <c r="Q36" s="12">
        <v>8.6999999999999993</v>
      </c>
      <c r="V36" s="219">
        <f>IF(N36&gt;0,N36/$H$6,"")</f>
        <v>2.4559167396896953E-2</v>
      </c>
    </row>
    <row r="37" spans="1:22" ht="13.5" customHeight="1" x14ac:dyDescent="0.3">
      <c r="A37" s="67">
        <v>32</v>
      </c>
      <c r="B37" s="20" t="s">
        <v>97</v>
      </c>
      <c r="C37" s="93">
        <v>245.9</v>
      </c>
      <c r="D37" s="37">
        <v>242.1</v>
      </c>
      <c r="E37" s="37">
        <v>246.9</v>
      </c>
      <c r="F37" s="11">
        <v>251.6</v>
      </c>
      <c r="G37" s="37">
        <v>250.8</v>
      </c>
      <c r="H37" s="37">
        <v>252.4</v>
      </c>
      <c r="I37" s="93">
        <v>238.5</v>
      </c>
      <c r="J37" s="37">
        <v>235.2</v>
      </c>
      <c r="K37" s="37">
        <v>238.7</v>
      </c>
      <c r="L37" s="37">
        <v>242.5</v>
      </c>
      <c r="M37" s="37">
        <v>240.4</v>
      </c>
      <c r="N37" s="37">
        <v>241.4</v>
      </c>
      <c r="O37" s="93">
        <v>10.4</v>
      </c>
      <c r="P37" s="37">
        <v>-2.1</v>
      </c>
      <c r="Q37" s="12">
        <v>1</v>
      </c>
      <c r="V37" s="219">
        <f>IF(N37&gt;0,N37/$H$6,"")</f>
        <v>1.1311930947549941E-2</v>
      </c>
    </row>
    <row r="38" spans="1:22" ht="13.5" customHeight="1" x14ac:dyDescent="0.3">
      <c r="A38" s="67">
        <v>33</v>
      </c>
      <c r="B38" s="20" t="s">
        <v>98</v>
      </c>
      <c r="C38" s="93">
        <v>301.8</v>
      </c>
      <c r="D38" s="37">
        <v>301.5</v>
      </c>
      <c r="E38" s="37">
        <v>299.7</v>
      </c>
      <c r="F38" s="11">
        <v>311</v>
      </c>
      <c r="G38" s="37">
        <v>309.39999999999998</v>
      </c>
      <c r="H38" s="37">
        <v>306</v>
      </c>
      <c r="I38" s="93">
        <v>280.10000000000002</v>
      </c>
      <c r="J38" s="37">
        <v>279.39999999999998</v>
      </c>
      <c r="K38" s="37">
        <v>275.89999999999998</v>
      </c>
      <c r="L38" s="37">
        <v>289.60000000000002</v>
      </c>
      <c r="M38" s="37">
        <v>286.60000000000002</v>
      </c>
      <c r="N38" s="37">
        <v>279.7</v>
      </c>
      <c r="O38" s="93">
        <v>16.8</v>
      </c>
      <c r="P38" s="37">
        <v>-3</v>
      </c>
      <c r="Q38" s="12">
        <v>-6.9</v>
      </c>
      <c r="V38" s="219">
        <f>IF(N38&gt;0,N38/$H$6,"")</f>
        <v>1.3106657357206787E-2</v>
      </c>
    </row>
    <row r="39" spans="1:22" ht="13.5" customHeight="1" x14ac:dyDescent="0.3">
      <c r="A39" s="67">
        <v>34</v>
      </c>
      <c r="B39" s="20" t="s">
        <v>99</v>
      </c>
      <c r="C39" s="93">
        <v>266.3</v>
      </c>
      <c r="D39" s="37">
        <v>265</v>
      </c>
      <c r="E39" s="37">
        <v>266.5</v>
      </c>
      <c r="F39" s="11">
        <v>274.2</v>
      </c>
      <c r="G39" s="37">
        <v>272.89999999999998</v>
      </c>
      <c r="H39" s="37">
        <v>275.5</v>
      </c>
      <c r="I39" s="93">
        <v>250.9</v>
      </c>
      <c r="J39" s="37">
        <v>251.4</v>
      </c>
      <c r="K39" s="37">
        <v>250</v>
      </c>
      <c r="L39" s="37">
        <v>254.9</v>
      </c>
      <c r="M39" s="37">
        <v>251.2</v>
      </c>
      <c r="N39" s="37">
        <v>253.1</v>
      </c>
      <c r="O39" s="93">
        <v>13.3</v>
      </c>
      <c r="P39" s="37">
        <v>-3.7</v>
      </c>
      <c r="Q39" s="12">
        <v>1.9</v>
      </c>
      <c r="V39" s="219">
        <f>IF(N39&gt;0,N39/$H$6,"")</f>
        <v>1.186018940689681E-2</v>
      </c>
    </row>
    <row r="40" spans="1:22" ht="13.5" customHeight="1" x14ac:dyDescent="0.3">
      <c r="A40" s="67">
        <v>35</v>
      </c>
      <c r="B40" s="19" t="s">
        <v>26</v>
      </c>
      <c r="C40" s="93">
        <v>931.1</v>
      </c>
      <c r="D40" s="37">
        <v>927.7</v>
      </c>
      <c r="E40" s="37">
        <v>938.1</v>
      </c>
      <c r="F40" s="11">
        <v>959.1</v>
      </c>
      <c r="G40" s="37">
        <v>987.9</v>
      </c>
      <c r="H40" s="37">
        <v>1003.9</v>
      </c>
      <c r="I40" s="93">
        <v>901.6</v>
      </c>
      <c r="J40" s="37">
        <v>896.9</v>
      </c>
      <c r="K40" s="37">
        <v>905.9</v>
      </c>
      <c r="L40" s="37">
        <v>931.3</v>
      </c>
      <c r="M40" s="37">
        <v>955.6</v>
      </c>
      <c r="N40" s="37">
        <v>964.2</v>
      </c>
      <c r="O40" s="93">
        <v>61.9</v>
      </c>
      <c r="P40" s="37">
        <v>24.2</v>
      </c>
      <c r="Q40" s="12">
        <v>8.6</v>
      </c>
      <c r="U40" s="218">
        <f>IF(N40&gt;0,N40/$H$6,"")</f>
        <v>4.5182120213867666E-2</v>
      </c>
    </row>
    <row r="41" spans="1:22" ht="13.5" customHeight="1" x14ac:dyDescent="0.3">
      <c r="A41" s="67">
        <v>36</v>
      </c>
      <c r="B41" s="20" t="s">
        <v>100</v>
      </c>
      <c r="C41" s="93">
        <v>380</v>
      </c>
      <c r="D41" s="37">
        <v>377.3</v>
      </c>
      <c r="E41" s="37">
        <v>383.8</v>
      </c>
      <c r="F41" s="11">
        <v>391</v>
      </c>
      <c r="G41" s="37">
        <v>404.1</v>
      </c>
      <c r="H41" s="37">
        <v>411.4</v>
      </c>
      <c r="I41" s="93">
        <v>413.5</v>
      </c>
      <c r="J41" s="37">
        <v>409.2</v>
      </c>
      <c r="K41" s="37">
        <v>417.4</v>
      </c>
      <c r="L41" s="37">
        <v>428</v>
      </c>
      <c r="M41" s="37">
        <v>443</v>
      </c>
      <c r="N41" s="37">
        <v>449.3</v>
      </c>
      <c r="O41" s="93">
        <v>39.6</v>
      </c>
      <c r="P41" s="37">
        <v>15</v>
      </c>
      <c r="Q41" s="12">
        <v>6.2</v>
      </c>
      <c r="V41" s="219">
        <f>IF(N41&gt;0,N41/$H$6,"")</f>
        <v>2.1054062032867395E-2</v>
      </c>
    </row>
    <row r="42" spans="1:22" ht="13.5" customHeight="1" x14ac:dyDescent="0.3">
      <c r="A42" s="67">
        <v>37</v>
      </c>
      <c r="B42" s="20" t="s">
        <v>83</v>
      </c>
      <c r="C42" s="93">
        <v>461.7</v>
      </c>
      <c r="D42" s="37">
        <v>461.6</v>
      </c>
      <c r="E42" s="37">
        <v>464.1</v>
      </c>
      <c r="F42" s="11">
        <v>476.8</v>
      </c>
      <c r="G42" s="37">
        <v>492</v>
      </c>
      <c r="H42" s="37">
        <v>499.9</v>
      </c>
      <c r="I42" s="93">
        <v>409.2</v>
      </c>
      <c r="J42" s="37">
        <v>409</v>
      </c>
      <c r="K42" s="37">
        <v>409.6</v>
      </c>
      <c r="L42" s="37">
        <v>422.7</v>
      </c>
      <c r="M42" s="37">
        <v>432.6</v>
      </c>
      <c r="N42" s="37">
        <v>435.5</v>
      </c>
      <c r="O42" s="93">
        <v>20.7</v>
      </c>
      <c r="P42" s="37">
        <v>9.9</v>
      </c>
      <c r="Q42" s="12">
        <v>2.9</v>
      </c>
      <c r="V42" s="219">
        <f>IF(N42&gt;0,N42/$H$6,"")</f>
        <v>2.0407398209022366E-2</v>
      </c>
    </row>
    <row r="43" spans="1:22" ht="13.5" customHeight="1" x14ac:dyDescent="0.3">
      <c r="A43" s="79">
        <v>38</v>
      </c>
      <c r="B43" s="20" t="s">
        <v>104</v>
      </c>
      <c r="C43" s="93">
        <v>89.4</v>
      </c>
      <c r="D43" s="37">
        <v>88.9</v>
      </c>
      <c r="E43" s="37">
        <v>90.2</v>
      </c>
      <c r="F43" s="11">
        <v>91.3</v>
      </c>
      <c r="G43" s="37">
        <v>91.8</v>
      </c>
      <c r="H43" s="37">
        <v>92.6</v>
      </c>
      <c r="I43" s="93">
        <v>83.3</v>
      </c>
      <c r="J43" s="37">
        <v>82.7</v>
      </c>
      <c r="K43" s="37">
        <v>83.6</v>
      </c>
      <c r="L43" s="37">
        <v>85.2</v>
      </c>
      <c r="M43" s="37">
        <v>85.4</v>
      </c>
      <c r="N43" s="37">
        <v>85.3</v>
      </c>
      <c r="O43" s="93">
        <v>3.7</v>
      </c>
      <c r="P43" s="37">
        <v>0.2</v>
      </c>
      <c r="Q43" s="12">
        <v>-0.1</v>
      </c>
      <c r="V43" s="219">
        <f>IF(N43&gt;0,N43/$H$6,"")</f>
        <v>3.9971321865203396E-3</v>
      </c>
    </row>
    <row r="44" spans="1:22" ht="13.5" customHeight="1" x14ac:dyDescent="0.3">
      <c r="A44" s="67">
        <v>39</v>
      </c>
      <c r="B44" s="18" t="s">
        <v>27</v>
      </c>
      <c r="C44" s="93">
        <v>786.7</v>
      </c>
      <c r="D44" s="37">
        <v>789.5</v>
      </c>
      <c r="E44" s="37">
        <v>789</v>
      </c>
      <c r="F44" s="11">
        <v>784.4</v>
      </c>
      <c r="G44" s="37">
        <v>787.4</v>
      </c>
      <c r="H44" s="37">
        <v>784.7</v>
      </c>
      <c r="I44" s="93">
        <v>602.9</v>
      </c>
      <c r="J44" s="37">
        <v>606.29999999999995</v>
      </c>
      <c r="K44" s="37">
        <v>600.1</v>
      </c>
      <c r="L44" s="37">
        <v>593</v>
      </c>
      <c r="M44" s="37">
        <v>591.4</v>
      </c>
      <c r="N44" s="37">
        <v>587</v>
      </c>
      <c r="O44" s="93">
        <v>-9</v>
      </c>
      <c r="P44" s="37">
        <v>-1.6</v>
      </c>
      <c r="Q44" s="12">
        <v>-4.4000000000000004</v>
      </c>
      <c r="T44" s="218">
        <f>IF(N44&gt;0,N44/$H$6,"")</f>
        <v>2.7506642362103626E-2</v>
      </c>
    </row>
    <row r="45" spans="1:22" ht="13.5" customHeight="1" x14ac:dyDescent="0.3">
      <c r="A45" s="67">
        <v>40</v>
      </c>
      <c r="B45" s="22" t="s">
        <v>119</v>
      </c>
      <c r="C45" s="92">
        <v>54.7</v>
      </c>
      <c r="D45" s="35">
        <v>-10</v>
      </c>
      <c r="E45" s="35">
        <v>87.3</v>
      </c>
      <c r="F45" s="42">
        <v>100.1</v>
      </c>
      <c r="G45" s="35">
        <v>113.3</v>
      </c>
      <c r="H45" s="35">
        <v>74.8</v>
      </c>
      <c r="I45" s="92">
        <v>48.1</v>
      </c>
      <c r="J45" s="35">
        <v>-28</v>
      </c>
      <c r="K45" s="35">
        <v>87.2</v>
      </c>
      <c r="L45" s="35">
        <v>93</v>
      </c>
      <c r="M45" s="35">
        <v>116</v>
      </c>
      <c r="N45" s="35">
        <v>69.400000000000006</v>
      </c>
      <c r="O45" s="92">
        <v>16.5</v>
      </c>
      <c r="P45" s="35">
        <v>23</v>
      </c>
      <c r="Q45" s="47">
        <v>-46.6</v>
      </c>
      <c r="S45" s="218">
        <f>IF(N45&gt;0,N45/$N$6,"")</f>
        <v>3.6484262875948249E-3</v>
      </c>
    </row>
    <row r="46" spans="1:22" ht="13.5" customHeight="1" x14ac:dyDescent="0.3">
      <c r="A46" s="67">
        <v>41</v>
      </c>
      <c r="B46" s="18" t="s">
        <v>58</v>
      </c>
      <c r="C46" s="93">
        <v>-7.8</v>
      </c>
      <c r="D46" s="37">
        <v>-6</v>
      </c>
      <c r="E46" s="37">
        <v>-8.6999999999999993</v>
      </c>
      <c r="F46" s="11">
        <v>-11.3</v>
      </c>
      <c r="G46" s="37">
        <v>-10.1</v>
      </c>
      <c r="H46" s="37">
        <v>-8.1999999999999993</v>
      </c>
      <c r="I46" s="93">
        <v>-9</v>
      </c>
      <c r="J46" s="37">
        <v>-6.6</v>
      </c>
      <c r="K46" s="37">
        <v>-10.5</v>
      </c>
      <c r="L46" s="37">
        <v>-13.7</v>
      </c>
      <c r="M46" s="37">
        <v>-14.2</v>
      </c>
      <c r="N46" s="37">
        <v>-11</v>
      </c>
      <c r="O46" s="93">
        <v>-4.2</v>
      </c>
      <c r="P46" s="37">
        <v>-0.5</v>
      </c>
      <c r="Q46" s="12">
        <v>3.2</v>
      </c>
      <c r="T46" s="219">
        <f>IF(N46&gt;-100,N46/$N$6,"")</f>
        <v>-5.7828082368217685E-4</v>
      </c>
    </row>
    <row r="47" spans="1:22" ht="13.5" customHeight="1" x14ac:dyDescent="0.3">
      <c r="A47" s="67">
        <v>42</v>
      </c>
      <c r="B47" s="18" t="s">
        <v>59</v>
      </c>
      <c r="C47" s="93">
        <v>62.5</v>
      </c>
      <c r="D47" s="37">
        <v>-3.9</v>
      </c>
      <c r="E47" s="37">
        <v>96.1</v>
      </c>
      <c r="F47" s="11">
        <v>111.4</v>
      </c>
      <c r="G47" s="37">
        <v>123.4</v>
      </c>
      <c r="H47" s="37">
        <v>83</v>
      </c>
      <c r="I47" s="93">
        <v>55.2</v>
      </c>
      <c r="J47" s="37">
        <v>-21.7</v>
      </c>
      <c r="K47" s="37">
        <v>94.6</v>
      </c>
      <c r="L47" s="37">
        <v>103</v>
      </c>
      <c r="M47" s="37">
        <v>126.6</v>
      </c>
      <c r="N47" s="37">
        <v>77.900000000000006</v>
      </c>
      <c r="O47" s="93">
        <v>19.899999999999999</v>
      </c>
      <c r="P47" s="37">
        <v>23.5</v>
      </c>
      <c r="Q47" s="12">
        <v>-48.7</v>
      </c>
      <c r="T47" s="219">
        <f>IF(N47&gt;0,N47/$N$6,"")</f>
        <v>4.0952796513492344E-3</v>
      </c>
    </row>
    <row r="48" spans="1:22" ht="13.5" customHeight="1" x14ac:dyDescent="0.3">
      <c r="A48" s="67">
        <v>43</v>
      </c>
      <c r="B48" s="21" t="s">
        <v>28</v>
      </c>
      <c r="C48" s="92">
        <v>-638.20000000000005</v>
      </c>
      <c r="D48" s="35">
        <v>-568.4</v>
      </c>
      <c r="E48" s="35">
        <v>-671.4</v>
      </c>
      <c r="F48" s="42">
        <v>-684.1</v>
      </c>
      <c r="G48" s="35">
        <v>-633.79999999999995</v>
      </c>
      <c r="H48" s="35">
        <v>-662.7</v>
      </c>
      <c r="I48" s="92">
        <v>-920</v>
      </c>
      <c r="J48" s="35">
        <v>-850.5</v>
      </c>
      <c r="K48" s="35">
        <v>-962.4</v>
      </c>
      <c r="L48" s="35">
        <v>-983</v>
      </c>
      <c r="M48" s="35">
        <v>-944</v>
      </c>
      <c r="N48" s="35">
        <v>-980.7</v>
      </c>
      <c r="O48" s="92">
        <v>-70.3</v>
      </c>
      <c r="P48" s="35">
        <v>39.1</v>
      </c>
      <c r="Q48" s="47">
        <v>-36.700000000000003</v>
      </c>
      <c r="R48" s="218">
        <f>N48/$N$6</f>
        <v>-5.155636398046462E-2</v>
      </c>
    </row>
    <row r="49" spans="1:20" ht="13.5" customHeight="1" x14ac:dyDescent="0.3">
      <c r="A49" s="67">
        <v>44</v>
      </c>
      <c r="B49" s="22" t="s">
        <v>11</v>
      </c>
      <c r="C49" s="92">
        <v>2510.3000000000002</v>
      </c>
      <c r="D49" s="35">
        <v>2543.6</v>
      </c>
      <c r="E49" s="35">
        <v>2510.3000000000002</v>
      </c>
      <c r="F49" s="42">
        <v>2510.5</v>
      </c>
      <c r="G49" s="35">
        <v>2520.3000000000002</v>
      </c>
      <c r="H49" s="35">
        <v>2504</v>
      </c>
      <c r="I49" s="92">
        <v>2532.9</v>
      </c>
      <c r="J49" s="35">
        <v>2559.9</v>
      </c>
      <c r="K49" s="35">
        <v>2519.3000000000002</v>
      </c>
      <c r="L49" s="35">
        <v>2528.5</v>
      </c>
      <c r="M49" s="35">
        <v>2554.4</v>
      </c>
      <c r="N49" s="35">
        <v>2517.5</v>
      </c>
      <c r="O49" s="92">
        <v>74.2</v>
      </c>
      <c r="P49" s="35">
        <v>25.8</v>
      </c>
      <c r="Q49" s="47">
        <v>-36.9</v>
      </c>
      <c r="S49" s="218">
        <f>N49/$N$6</f>
        <v>0.13234745214726182</v>
      </c>
    </row>
    <row r="50" spans="1:20" ht="13.5" customHeight="1" x14ac:dyDescent="0.3">
      <c r="A50" s="67">
        <v>45</v>
      </c>
      <c r="B50" s="18" t="s">
        <v>19</v>
      </c>
      <c r="C50" s="93">
        <v>1661.3</v>
      </c>
      <c r="D50" s="37">
        <v>1697.6</v>
      </c>
      <c r="E50" s="37">
        <v>1661.3</v>
      </c>
      <c r="F50" s="11">
        <v>1659.9</v>
      </c>
      <c r="G50" s="37">
        <v>1661.8</v>
      </c>
      <c r="H50" s="37">
        <v>1646.1</v>
      </c>
      <c r="I50" s="93">
        <v>1782.8</v>
      </c>
      <c r="J50" s="37">
        <v>1814.1</v>
      </c>
      <c r="K50" s="37">
        <v>1771.2</v>
      </c>
      <c r="L50" s="37">
        <v>1782.5</v>
      </c>
      <c r="M50" s="37">
        <v>1802.6</v>
      </c>
      <c r="N50" s="37">
        <v>1775.3</v>
      </c>
      <c r="O50" s="93">
        <v>72.8</v>
      </c>
      <c r="P50" s="37">
        <v>20.100000000000001</v>
      </c>
      <c r="Q50" s="12">
        <v>-27.4</v>
      </c>
      <c r="T50" s="219">
        <f>N50/$N$6</f>
        <v>9.332926784390623E-2</v>
      </c>
    </row>
    <row r="51" spans="1:20" ht="13.5" customHeight="1" x14ac:dyDescent="0.3">
      <c r="A51" s="67">
        <v>46</v>
      </c>
      <c r="B51" s="18" t="s">
        <v>13</v>
      </c>
      <c r="C51" s="93">
        <v>848.9</v>
      </c>
      <c r="D51" s="37">
        <v>846</v>
      </c>
      <c r="E51" s="37">
        <v>849</v>
      </c>
      <c r="F51" s="11">
        <v>850.6</v>
      </c>
      <c r="G51" s="37">
        <v>858.5</v>
      </c>
      <c r="H51" s="37">
        <v>858</v>
      </c>
      <c r="I51" s="93">
        <v>755.4</v>
      </c>
      <c r="J51" s="37">
        <v>753.2</v>
      </c>
      <c r="K51" s="37">
        <v>753</v>
      </c>
      <c r="L51" s="37">
        <v>751.7</v>
      </c>
      <c r="M51" s="37">
        <v>757.8</v>
      </c>
      <c r="N51" s="37">
        <v>748</v>
      </c>
      <c r="O51" s="93">
        <v>5.0999999999999996</v>
      </c>
      <c r="P51" s="37">
        <v>6.1</v>
      </c>
      <c r="Q51" s="12">
        <v>-9.8000000000000007</v>
      </c>
      <c r="T51" s="219">
        <f>N51/$N$6</f>
        <v>3.9323096010388026E-2</v>
      </c>
    </row>
    <row r="52" spans="1:20" ht="13.5" customHeight="1" x14ac:dyDescent="0.3">
      <c r="A52" s="67">
        <v>47</v>
      </c>
      <c r="B52" s="22" t="s">
        <v>29</v>
      </c>
      <c r="C52" s="92">
        <v>3148.5</v>
      </c>
      <c r="D52" s="35">
        <v>3112</v>
      </c>
      <c r="E52" s="35">
        <v>3181.6</v>
      </c>
      <c r="F52" s="42">
        <v>3194.7</v>
      </c>
      <c r="G52" s="35">
        <v>3154.1</v>
      </c>
      <c r="H52" s="35">
        <v>3166.7</v>
      </c>
      <c r="I52" s="92">
        <v>3453</v>
      </c>
      <c r="J52" s="35">
        <v>3410.4</v>
      </c>
      <c r="K52" s="35">
        <v>3481.8</v>
      </c>
      <c r="L52" s="35">
        <v>3511.6</v>
      </c>
      <c r="M52" s="35">
        <v>3498.3</v>
      </c>
      <c r="N52" s="35">
        <v>3498.2</v>
      </c>
      <c r="O52" s="92">
        <v>144.5</v>
      </c>
      <c r="P52" s="35">
        <v>-13.2</v>
      </c>
      <c r="Q52" s="47">
        <v>-0.2</v>
      </c>
      <c r="R52" s="217" t="s">
        <v>29</v>
      </c>
      <c r="S52" s="218">
        <f>-N52/$N$6</f>
        <v>-0.18390381612772644</v>
      </c>
    </row>
    <row r="53" spans="1:20" ht="13.5" customHeight="1" x14ac:dyDescent="0.3">
      <c r="A53" s="67">
        <v>48</v>
      </c>
      <c r="B53" s="18" t="s">
        <v>19</v>
      </c>
      <c r="C53" s="93">
        <v>2570.6</v>
      </c>
      <c r="D53" s="37">
        <v>2542.6999999999998</v>
      </c>
      <c r="E53" s="37">
        <v>2602</v>
      </c>
      <c r="F53" s="11">
        <v>2601.1999999999998</v>
      </c>
      <c r="G53" s="37">
        <v>2554.3000000000002</v>
      </c>
      <c r="H53" s="37">
        <v>2566.1</v>
      </c>
      <c r="I53" s="93">
        <v>2916.1</v>
      </c>
      <c r="J53" s="37">
        <v>2881.2</v>
      </c>
      <c r="K53" s="37">
        <v>2945.4</v>
      </c>
      <c r="L53" s="37">
        <v>2962</v>
      </c>
      <c r="M53" s="37">
        <v>2940.7</v>
      </c>
      <c r="N53" s="37">
        <v>2941.7</v>
      </c>
      <c r="O53" s="93">
        <v>139</v>
      </c>
      <c r="P53" s="37">
        <v>-21.3</v>
      </c>
      <c r="Q53" s="12">
        <v>1</v>
      </c>
      <c r="R53" s="217" t="s">
        <v>245</v>
      </c>
      <c r="T53" s="219">
        <f>-N53/$N$6</f>
        <v>-0.15464806354780541</v>
      </c>
    </row>
    <row r="54" spans="1:20" ht="13.5" customHeight="1" x14ac:dyDescent="0.3">
      <c r="A54" s="67">
        <v>49</v>
      </c>
      <c r="B54" s="18" t="s">
        <v>13</v>
      </c>
      <c r="C54" s="93">
        <v>577.9</v>
      </c>
      <c r="D54" s="37">
        <v>569.29999999999995</v>
      </c>
      <c r="E54" s="37">
        <v>579.6</v>
      </c>
      <c r="F54" s="11">
        <v>593.4</v>
      </c>
      <c r="G54" s="37">
        <v>599.79999999999995</v>
      </c>
      <c r="H54" s="37">
        <v>600.6</v>
      </c>
      <c r="I54" s="93">
        <v>539.9</v>
      </c>
      <c r="J54" s="37">
        <v>532.4</v>
      </c>
      <c r="K54" s="37">
        <v>540.29999999999995</v>
      </c>
      <c r="L54" s="37">
        <v>552</v>
      </c>
      <c r="M54" s="37">
        <v>558.1</v>
      </c>
      <c r="N54" s="37">
        <v>557.20000000000005</v>
      </c>
      <c r="O54" s="93">
        <v>8.6</v>
      </c>
      <c r="P54" s="37">
        <v>6.2</v>
      </c>
      <c r="Q54" s="12">
        <v>-1</v>
      </c>
      <c r="R54" s="217" t="s">
        <v>246</v>
      </c>
      <c r="T54" s="219">
        <f>-N54/$N$6</f>
        <v>-2.9292552268700815E-2</v>
      </c>
    </row>
    <row r="55" spans="1:20" ht="28.8" x14ac:dyDescent="0.3">
      <c r="A55" s="79">
        <v>50</v>
      </c>
      <c r="B55" s="21" t="s">
        <v>109</v>
      </c>
      <c r="C55" s="92">
        <v>3591.5</v>
      </c>
      <c r="D55" s="35">
        <v>3577.1</v>
      </c>
      <c r="E55" s="35">
        <v>3622.6</v>
      </c>
      <c r="F55" s="42">
        <v>3644.8</v>
      </c>
      <c r="G55" s="35">
        <v>3683.1</v>
      </c>
      <c r="H55" s="35">
        <v>3742.3</v>
      </c>
      <c r="I55" s="92">
        <v>3223.9</v>
      </c>
      <c r="J55" s="35">
        <v>3221.4</v>
      </c>
      <c r="K55" s="35">
        <v>3238</v>
      </c>
      <c r="L55" s="35">
        <v>3234.9</v>
      </c>
      <c r="M55" s="35">
        <v>3258.1</v>
      </c>
      <c r="N55" s="35">
        <v>3296.6</v>
      </c>
      <c r="O55" s="92">
        <v>54.2</v>
      </c>
      <c r="P55" s="35">
        <v>23.2</v>
      </c>
      <c r="Q55" s="47">
        <v>38.4</v>
      </c>
      <c r="R55" s="218">
        <f>IF(N55&gt;0,N55/$N$6,"")</f>
        <v>0.17330550575915127</v>
      </c>
    </row>
    <row r="56" spans="1:20" ht="13.5" customHeight="1" x14ac:dyDescent="0.3">
      <c r="A56" s="67">
        <v>51</v>
      </c>
      <c r="B56" s="22" t="s">
        <v>30</v>
      </c>
      <c r="C56" s="92">
        <v>1347.3</v>
      </c>
      <c r="D56" s="35">
        <v>1340.4</v>
      </c>
      <c r="E56" s="35">
        <v>1358.6</v>
      </c>
      <c r="F56" s="42">
        <v>1371.8</v>
      </c>
      <c r="G56" s="35">
        <v>1394.7</v>
      </c>
      <c r="H56" s="35">
        <v>1415.2</v>
      </c>
      <c r="I56" s="92">
        <v>1232.2</v>
      </c>
      <c r="J56" s="35">
        <v>1229.9000000000001</v>
      </c>
      <c r="K56" s="35">
        <v>1238.7</v>
      </c>
      <c r="L56" s="35">
        <v>1242.0999999999999</v>
      </c>
      <c r="M56" s="35">
        <v>1248.8</v>
      </c>
      <c r="N56" s="35">
        <v>1273.9000000000001</v>
      </c>
      <c r="O56" s="92">
        <v>35.200000000000003</v>
      </c>
      <c r="P56" s="35">
        <v>6.6</v>
      </c>
      <c r="Q56" s="47">
        <v>25.1</v>
      </c>
      <c r="S56" s="218">
        <f>IF(N56&gt;0,N56/$N$6,"")</f>
        <v>6.6970176480793189E-2</v>
      </c>
    </row>
    <row r="57" spans="1:20" ht="13.5" customHeight="1" x14ac:dyDescent="0.3">
      <c r="A57" s="67">
        <v>52</v>
      </c>
      <c r="B57" s="18" t="s">
        <v>31</v>
      </c>
      <c r="C57" s="93">
        <v>793.6</v>
      </c>
      <c r="D57" s="37">
        <v>789.5</v>
      </c>
      <c r="E57" s="37">
        <v>800.6</v>
      </c>
      <c r="F57" s="11">
        <v>814.4</v>
      </c>
      <c r="G57" s="37">
        <v>831.8</v>
      </c>
      <c r="H57" s="37">
        <v>841.6</v>
      </c>
      <c r="I57" s="93">
        <v>737.5</v>
      </c>
      <c r="J57" s="37">
        <v>735.7</v>
      </c>
      <c r="K57" s="37">
        <v>741.2</v>
      </c>
      <c r="L57" s="37">
        <v>750.6</v>
      </c>
      <c r="M57" s="37">
        <v>764.5</v>
      </c>
      <c r="N57" s="37">
        <v>770.8</v>
      </c>
      <c r="O57" s="93">
        <v>23.5</v>
      </c>
      <c r="P57" s="37">
        <v>14</v>
      </c>
      <c r="Q57" s="12">
        <v>6.2</v>
      </c>
      <c r="T57" s="219">
        <f t="shared" ref="T57:T62" si="2">IF(N57&gt;0,N57/$N$6,"")</f>
        <v>4.052171444492926E-2</v>
      </c>
    </row>
    <row r="58" spans="1:20" ht="13.5" customHeight="1" x14ac:dyDescent="0.3">
      <c r="A58" s="67">
        <v>53</v>
      </c>
      <c r="B58" s="19" t="s">
        <v>101</v>
      </c>
      <c r="C58" s="93">
        <v>637.4</v>
      </c>
      <c r="D58" s="37">
        <v>634.9</v>
      </c>
      <c r="E58" s="37">
        <v>644.9</v>
      </c>
      <c r="F58" s="11">
        <v>651.79999999999995</v>
      </c>
      <c r="G58" s="37">
        <v>666.6</v>
      </c>
      <c r="H58" s="37">
        <v>676.9</v>
      </c>
      <c r="I58" s="93">
        <v>587.79999999999995</v>
      </c>
      <c r="J58" s="37">
        <v>587.1</v>
      </c>
      <c r="K58" s="37">
        <v>592.29999999999995</v>
      </c>
      <c r="L58" s="37">
        <v>595.70000000000005</v>
      </c>
      <c r="M58" s="37">
        <v>607.6</v>
      </c>
      <c r="N58" s="37">
        <v>614.1</v>
      </c>
      <c r="O58" s="93">
        <v>16.3</v>
      </c>
      <c r="P58" s="37">
        <v>11.9</v>
      </c>
      <c r="Q58" s="12">
        <v>6.4</v>
      </c>
      <c r="T58" s="219">
        <f t="shared" si="2"/>
        <v>3.2283841256656801E-2</v>
      </c>
    </row>
    <row r="59" spans="1:20" ht="13.5" customHeight="1" x14ac:dyDescent="0.3">
      <c r="A59" s="67">
        <v>54</v>
      </c>
      <c r="B59" s="19" t="s">
        <v>102</v>
      </c>
      <c r="C59" s="93">
        <v>156.19999999999999</v>
      </c>
      <c r="D59" s="37">
        <v>154.6</v>
      </c>
      <c r="E59" s="37">
        <v>155.69999999999999</v>
      </c>
      <c r="F59" s="11">
        <v>162.6</v>
      </c>
      <c r="G59" s="37">
        <v>165.2</v>
      </c>
      <c r="H59" s="37">
        <v>164.8</v>
      </c>
      <c r="I59" s="93">
        <v>149.80000000000001</v>
      </c>
      <c r="J59" s="37">
        <v>148.69999999999999</v>
      </c>
      <c r="K59" s="37">
        <v>149</v>
      </c>
      <c r="L59" s="37">
        <v>155.1</v>
      </c>
      <c r="M59" s="37">
        <v>157.1</v>
      </c>
      <c r="N59" s="37">
        <v>156.80000000000001</v>
      </c>
      <c r="O59" s="93">
        <v>7.2</v>
      </c>
      <c r="P59" s="37">
        <v>2</v>
      </c>
      <c r="Q59" s="12">
        <v>-0.3</v>
      </c>
      <c r="T59" s="219">
        <f t="shared" si="2"/>
        <v>8.2431302866695748E-3</v>
      </c>
    </row>
    <row r="60" spans="1:20" ht="13.5" customHeight="1" x14ac:dyDescent="0.3">
      <c r="A60" s="67">
        <v>55</v>
      </c>
      <c r="B60" s="18" t="s">
        <v>32</v>
      </c>
      <c r="C60" s="93">
        <v>553.70000000000005</v>
      </c>
      <c r="D60" s="37">
        <v>550.9</v>
      </c>
      <c r="E60" s="37">
        <v>558</v>
      </c>
      <c r="F60" s="11">
        <v>557.4</v>
      </c>
      <c r="G60" s="37">
        <v>562.9</v>
      </c>
      <c r="H60" s="37">
        <v>573.5</v>
      </c>
      <c r="I60" s="93">
        <v>494.2</v>
      </c>
      <c r="J60" s="37">
        <v>493.6</v>
      </c>
      <c r="K60" s="37">
        <v>497</v>
      </c>
      <c r="L60" s="37">
        <v>491.3</v>
      </c>
      <c r="M60" s="37">
        <v>484.5</v>
      </c>
      <c r="N60" s="37">
        <v>502.9</v>
      </c>
      <c r="O60" s="93">
        <v>11.8</v>
      </c>
      <c r="P60" s="37">
        <v>-6.8</v>
      </c>
      <c r="Q60" s="12">
        <v>18.399999999999999</v>
      </c>
      <c r="T60" s="219">
        <f t="shared" si="2"/>
        <v>2.6437947839069699E-2</v>
      </c>
    </row>
    <row r="61" spans="1:20" ht="13.5" customHeight="1" x14ac:dyDescent="0.3">
      <c r="A61" s="67">
        <v>56</v>
      </c>
      <c r="B61" s="19" t="s">
        <v>101</v>
      </c>
      <c r="C61" s="93">
        <v>419.5</v>
      </c>
      <c r="D61" s="37">
        <v>417.7</v>
      </c>
      <c r="E61" s="37">
        <v>423.2</v>
      </c>
      <c r="F61" s="11">
        <v>421.3</v>
      </c>
      <c r="G61" s="37">
        <v>425</v>
      </c>
      <c r="H61" s="37">
        <v>433.6</v>
      </c>
      <c r="I61" s="93">
        <v>369</v>
      </c>
      <c r="J61" s="37">
        <v>369.1</v>
      </c>
      <c r="K61" s="37">
        <v>371.5</v>
      </c>
      <c r="L61" s="37">
        <v>365.1</v>
      </c>
      <c r="M61" s="37">
        <v>358</v>
      </c>
      <c r="N61" s="37">
        <v>374.2</v>
      </c>
      <c r="O61" s="93">
        <v>11</v>
      </c>
      <c r="P61" s="37">
        <v>-7.1</v>
      </c>
      <c r="Q61" s="12">
        <v>16.2</v>
      </c>
      <c r="T61" s="219">
        <f t="shared" si="2"/>
        <v>1.9672062201988232E-2</v>
      </c>
    </row>
    <row r="62" spans="1:20" ht="13.5" customHeight="1" x14ac:dyDescent="0.3">
      <c r="A62" s="67">
        <v>57</v>
      </c>
      <c r="B62" s="19" t="s">
        <v>102</v>
      </c>
      <c r="C62" s="93">
        <v>134.19999999999999</v>
      </c>
      <c r="D62" s="37">
        <v>133.30000000000001</v>
      </c>
      <c r="E62" s="37">
        <v>134.80000000000001</v>
      </c>
      <c r="F62" s="11">
        <v>136.1</v>
      </c>
      <c r="G62" s="37">
        <v>137.9</v>
      </c>
      <c r="H62" s="37">
        <v>139.9</v>
      </c>
      <c r="I62" s="93">
        <v>125.1</v>
      </c>
      <c r="J62" s="37">
        <v>124.4</v>
      </c>
      <c r="K62" s="37">
        <v>125.4</v>
      </c>
      <c r="L62" s="37">
        <v>126.2</v>
      </c>
      <c r="M62" s="37">
        <v>126.7</v>
      </c>
      <c r="N62" s="37">
        <v>128.6</v>
      </c>
      <c r="O62" s="93">
        <v>0.6</v>
      </c>
      <c r="P62" s="37">
        <v>0.5</v>
      </c>
      <c r="Q62" s="12">
        <v>2</v>
      </c>
      <c r="T62" s="219">
        <f t="shared" si="2"/>
        <v>6.7606285386843578E-3</v>
      </c>
    </row>
    <row r="63" spans="1:20" ht="13.5" customHeight="1" x14ac:dyDescent="0.3">
      <c r="A63" s="67">
        <v>58</v>
      </c>
      <c r="B63" s="22" t="s">
        <v>33</v>
      </c>
      <c r="C63" s="92">
        <v>2244.1999999999998</v>
      </c>
      <c r="D63" s="35">
        <v>2236.6999999999998</v>
      </c>
      <c r="E63" s="35">
        <v>2263.9</v>
      </c>
      <c r="F63" s="42">
        <v>2273</v>
      </c>
      <c r="G63" s="35">
        <v>2288.4</v>
      </c>
      <c r="H63" s="35">
        <v>2327.1</v>
      </c>
      <c r="I63" s="92">
        <v>1990</v>
      </c>
      <c r="J63" s="35">
        <v>1989.9</v>
      </c>
      <c r="K63" s="35">
        <v>1997.7</v>
      </c>
      <c r="L63" s="35">
        <v>1991.4</v>
      </c>
      <c r="M63" s="35">
        <v>2007.9</v>
      </c>
      <c r="N63" s="35">
        <v>2021.4</v>
      </c>
      <c r="O63" s="92">
        <v>19.399999999999999</v>
      </c>
      <c r="P63" s="35">
        <v>16.5</v>
      </c>
      <c r="Q63" s="47">
        <v>13.6</v>
      </c>
      <c r="S63" s="218">
        <f>IF(N63&gt;0,N63/$N$6,"")</f>
        <v>0.10626698699919566</v>
      </c>
    </row>
    <row r="64" spans="1:20" ht="13.5" customHeight="1" x14ac:dyDescent="0.3">
      <c r="A64" s="67">
        <v>59</v>
      </c>
      <c r="B64" s="18" t="s">
        <v>101</v>
      </c>
      <c r="C64" s="93">
        <v>1847.4</v>
      </c>
      <c r="D64" s="37">
        <v>1837.9</v>
      </c>
      <c r="E64" s="37">
        <v>1860.6</v>
      </c>
      <c r="F64" s="11">
        <v>1876.3</v>
      </c>
      <c r="G64" s="37">
        <v>1876.4</v>
      </c>
      <c r="H64" s="37">
        <v>1897.9</v>
      </c>
      <c r="I64" s="93">
        <v>1636.7</v>
      </c>
      <c r="J64" s="37">
        <v>1633.8</v>
      </c>
      <c r="K64" s="37">
        <v>1640.3</v>
      </c>
      <c r="L64" s="37">
        <v>1643.1</v>
      </c>
      <c r="M64" s="37">
        <v>1647.5</v>
      </c>
      <c r="N64" s="37">
        <v>1650.5</v>
      </c>
      <c r="O64" s="93">
        <v>15</v>
      </c>
      <c r="P64" s="37">
        <v>4.4000000000000004</v>
      </c>
      <c r="Q64" s="12">
        <v>3</v>
      </c>
      <c r="T64" s="219">
        <f>IF(N64&gt;0,N64/$N$6,"")</f>
        <v>8.6768409044312073E-2</v>
      </c>
    </row>
    <row r="65" spans="1:20" ht="13.5" customHeight="1" x14ac:dyDescent="0.3">
      <c r="A65" s="67">
        <v>60</v>
      </c>
      <c r="B65" s="18" t="s">
        <v>102</v>
      </c>
      <c r="C65" s="93">
        <v>396.8</v>
      </c>
      <c r="D65" s="37">
        <v>398.8</v>
      </c>
      <c r="E65" s="37">
        <v>403.3</v>
      </c>
      <c r="F65" s="11">
        <v>396.7</v>
      </c>
      <c r="G65" s="37">
        <v>412</v>
      </c>
      <c r="H65" s="37">
        <v>429.2</v>
      </c>
      <c r="I65" s="93">
        <v>353.3</v>
      </c>
      <c r="J65" s="37">
        <v>356.1</v>
      </c>
      <c r="K65" s="37">
        <v>357.3</v>
      </c>
      <c r="L65" s="37">
        <v>348.2</v>
      </c>
      <c r="M65" s="37">
        <v>360.3</v>
      </c>
      <c r="N65" s="37">
        <v>370.8</v>
      </c>
      <c r="O65" s="93">
        <v>4.4000000000000004</v>
      </c>
      <c r="P65" s="37">
        <v>12.1</v>
      </c>
      <c r="Q65" s="12">
        <v>10.5</v>
      </c>
      <c r="T65" s="219">
        <f>IF(N65&gt;0,N65/$N$6,"")</f>
        <v>1.949332085648647E-2</v>
      </c>
    </row>
    <row r="66" spans="1:20" ht="13.5" customHeight="1" x14ac:dyDescent="0.3">
      <c r="A66" s="67">
        <v>61</v>
      </c>
      <c r="B66" s="16" t="s">
        <v>149</v>
      </c>
      <c r="C66" s="187" t="s">
        <v>17</v>
      </c>
      <c r="D66" s="143" t="s">
        <v>17</v>
      </c>
      <c r="E66" s="143" t="s">
        <v>17</v>
      </c>
      <c r="F66" s="169" t="s">
        <v>17</v>
      </c>
      <c r="G66" s="143" t="s">
        <v>17</v>
      </c>
      <c r="H66" s="143" t="s">
        <v>17</v>
      </c>
      <c r="I66" s="93">
        <v>-26.3</v>
      </c>
      <c r="J66" s="37">
        <v>-23.7</v>
      </c>
      <c r="K66" s="37">
        <v>-28.4</v>
      </c>
      <c r="L66" s="37">
        <v>-34.4</v>
      </c>
      <c r="M66" s="37">
        <v>-51.4</v>
      </c>
      <c r="N66" s="37">
        <v>-62.3</v>
      </c>
      <c r="O66" s="187" t="s">
        <v>17</v>
      </c>
      <c r="P66" s="143" t="s">
        <v>17</v>
      </c>
      <c r="Q66" s="144" t="s">
        <v>17</v>
      </c>
      <c r="R66" s="219" t="str">
        <f>IF(N66&gt;0,N66/$N$6,"")</f>
        <v/>
      </c>
    </row>
    <row r="67" spans="1:20" ht="13.5" customHeight="1" x14ac:dyDescent="0.3">
      <c r="A67" s="67"/>
      <c r="B67" s="21" t="s">
        <v>34</v>
      </c>
      <c r="C67" s="190"/>
      <c r="D67" s="175"/>
      <c r="E67" s="175"/>
      <c r="F67" s="176"/>
      <c r="G67" s="175"/>
      <c r="H67" s="175"/>
      <c r="I67" s="190"/>
      <c r="J67" s="175"/>
      <c r="K67" s="175"/>
      <c r="L67" s="175"/>
      <c r="M67" s="175"/>
      <c r="N67" s="175"/>
      <c r="O67" s="190"/>
      <c r="P67" s="175"/>
      <c r="Q67" s="200"/>
    </row>
    <row r="68" spans="1:20" ht="14.1" customHeight="1" x14ac:dyDescent="0.3">
      <c r="A68" s="67">
        <v>62</v>
      </c>
      <c r="B68" s="17" t="s">
        <v>38</v>
      </c>
      <c r="C68" s="93">
        <v>20569.400000000001</v>
      </c>
      <c r="D68" s="37">
        <v>20460.099999999999</v>
      </c>
      <c r="E68" s="37">
        <v>20716.900000000001</v>
      </c>
      <c r="F68" s="11">
        <v>20848.599999999999</v>
      </c>
      <c r="G68" s="37">
        <v>21056.7</v>
      </c>
      <c r="H68" s="37">
        <v>21287.7</v>
      </c>
      <c r="I68" s="93">
        <v>18628.400000000001</v>
      </c>
      <c r="J68" s="37">
        <v>18552.7</v>
      </c>
      <c r="K68" s="37">
        <v>18703.099999999999</v>
      </c>
      <c r="L68" s="37">
        <v>18739.3</v>
      </c>
      <c r="M68" s="37">
        <v>18889.5</v>
      </c>
      <c r="N68" s="37">
        <v>18975</v>
      </c>
      <c r="O68" s="93">
        <v>457.7</v>
      </c>
      <c r="P68" s="37">
        <v>150.19999999999999</v>
      </c>
      <c r="Q68" s="12">
        <v>85.5</v>
      </c>
    </row>
    <row r="69" spans="1:20" ht="13.5" customHeight="1" x14ac:dyDescent="0.3">
      <c r="A69" s="67">
        <v>63</v>
      </c>
      <c r="B69" s="17" t="s">
        <v>39</v>
      </c>
      <c r="C69" s="93">
        <v>20574.8</v>
      </c>
      <c r="D69" s="37">
        <v>20485.099999999999</v>
      </c>
      <c r="E69" s="37">
        <v>20733.3</v>
      </c>
      <c r="F69" s="11">
        <v>20873.2</v>
      </c>
      <c r="G69" s="37">
        <v>21077.8</v>
      </c>
      <c r="H69" s="37">
        <v>21314</v>
      </c>
      <c r="I69" s="93">
        <v>18633.3</v>
      </c>
      <c r="J69" s="37">
        <v>18575.400000000001</v>
      </c>
      <c r="K69" s="37">
        <v>18717.900000000001</v>
      </c>
      <c r="L69" s="37">
        <v>18761.400000000001</v>
      </c>
      <c r="M69" s="37">
        <v>18908.400000000001</v>
      </c>
      <c r="N69" s="37">
        <v>18998.400000000001</v>
      </c>
      <c r="O69" s="93">
        <v>493.9</v>
      </c>
      <c r="P69" s="37">
        <v>147</v>
      </c>
      <c r="Q69" s="12">
        <v>90</v>
      </c>
    </row>
    <row r="70" spans="1:20" ht="13.5" customHeight="1" x14ac:dyDescent="0.3">
      <c r="A70" s="67">
        <v>64</v>
      </c>
      <c r="B70" s="17" t="s">
        <v>35</v>
      </c>
      <c r="C70" s="93">
        <v>20525.5</v>
      </c>
      <c r="D70" s="37">
        <v>20520.099999999999</v>
      </c>
      <c r="E70" s="37">
        <v>20662.400000000001</v>
      </c>
      <c r="F70" s="11">
        <v>20797.7</v>
      </c>
      <c r="G70" s="37">
        <v>20985.5</v>
      </c>
      <c r="H70" s="37">
        <v>21265.5</v>
      </c>
      <c r="I70" s="93">
        <v>18571.3</v>
      </c>
      <c r="J70" s="37">
        <v>18595.599999999999</v>
      </c>
      <c r="K70" s="37">
        <v>18630.900000000001</v>
      </c>
      <c r="L70" s="37">
        <v>18678.3</v>
      </c>
      <c r="M70" s="37">
        <v>18797.5</v>
      </c>
      <c r="N70" s="37">
        <v>18935.2</v>
      </c>
      <c r="O70" s="93">
        <v>512.9</v>
      </c>
      <c r="P70" s="37">
        <v>119.2</v>
      </c>
      <c r="Q70" s="12">
        <v>137.6</v>
      </c>
    </row>
    <row r="71" spans="1:20" ht="13.5" customHeight="1" x14ac:dyDescent="0.3">
      <c r="A71" s="67">
        <v>65</v>
      </c>
      <c r="B71" s="17" t="s">
        <v>36</v>
      </c>
      <c r="C71" s="93">
        <v>21218.400000000001</v>
      </c>
      <c r="D71" s="37">
        <v>21078.6</v>
      </c>
      <c r="E71" s="37">
        <v>21421.1</v>
      </c>
      <c r="F71" s="11">
        <v>21582</v>
      </c>
      <c r="G71" s="37">
        <v>21732.7</v>
      </c>
      <c r="H71" s="37">
        <v>22002.9</v>
      </c>
      <c r="I71" s="93">
        <v>19523.2</v>
      </c>
      <c r="J71" s="37">
        <v>19422.099999999999</v>
      </c>
      <c r="K71" s="37">
        <v>19656</v>
      </c>
      <c r="L71" s="37">
        <v>19724.2</v>
      </c>
      <c r="M71" s="37">
        <v>19836.099999999999</v>
      </c>
      <c r="N71" s="37">
        <v>19965.400000000001</v>
      </c>
      <c r="O71" s="93">
        <v>592</v>
      </c>
      <c r="P71" s="37">
        <v>111.9</v>
      </c>
      <c r="Q71" s="12">
        <v>129.4</v>
      </c>
    </row>
    <row r="72" spans="1:20" ht="13.5" customHeight="1" x14ac:dyDescent="0.3">
      <c r="A72" s="67">
        <v>66</v>
      </c>
      <c r="B72" s="17" t="s">
        <v>37</v>
      </c>
      <c r="C72" s="93">
        <v>21163.7</v>
      </c>
      <c r="D72" s="37">
        <v>21088.5</v>
      </c>
      <c r="E72" s="37">
        <v>21333.8</v>
      </c>
      <c r="F72" s="11">
        <v>21481.9</v>
      </c>
      <c r="G72" s="37">
        <v>21619.4</v>
      </c>
      <c r="H72" s="37">
        <v>21928.1</v>
      </c>
      <c r="I72" s="93">
        <v>19456.8</v>
      </c>
      <c r="J72" s="37">
        <v>19421.099999999999</v>
      </c>
      <c r="K72" s="37">
        <v>19554</v>
      </c>
      <c r="L72" s="37">
        <v>19618.8</v>
      </c>
      <c r="M72" s="37">
        <v>19705.7</v>
      </c>
      <c r="N72" s="37">
        <v>19878.900000000001</v>
      </c>
      <c r="O72" s="93">
        <v>574.6</v>
      </c>
      <c r="P72" s="37">
        <v>87</v>
      </c>
      <c r="Q72" s="12">
        <v>173.2</v>
      </c>
    </row>
    <row r="73" spans="1:20" ht="13.5" customHeight="1" x14ac:dyDescent="0.3">
      <c r="A73" s="67">
        <v>67</v>
      </c>
      <c r="B73" s="17" t="s">
        <v>134</v>
      </c>
      <c r="C73" s="93">
        <v>17572.2</v>
      </c>
      <c r="D73" s="37">
        <v>17511.400000000001</v>
      </c>
      <c r="E73" s="37">
        <v>17711.2</v>
      </c>
      <c r="F73" s="11">
        <v>17837.099999999999</v>
      </c>
      <c r="G73" s="37">
        <v>17936.3</v>
      </c>
      <c r="H73" s="37">
        <v>18185.900000000001</v>
      </c>
      <c r="I73" s="93">
        <v>16237.8</v>
      </c>
      <c r="J73" s="37">
        <v>16204.4</v>
      </c>
      <c r="K73" s="37">
        <v>16320.9</v>
      </c>
      <c r="L73" s="37">
        <v>16389.2</v>
      </c>
      <c r="M73" s="37">
        <v>16452.7</v>
      </c>
      <c r="N73" s="37">
        <v>16587.099999999999</v>
      </c>
      <c r="O73" s="93">
        <v>521.4</v>
      </c>
      <c r="P73" s="37">
        <v>63.5</v>
      </c>
      <c r="Q73" s="12">
        <v>134.4</v>
      </c>
    </row>
    <row r="74" spans="1:20" ht="13.5" customHeight="1" x14ac:dyDescent="0.3">
      <c r="A74" s="67">
        <v>68</v>
      </c>
      <c r="B74" s="22" t="s">
        <v>45</v>
      </c>
      <c r="C74" s="92">
        <v>20580.2</v>
      </c>
      <c r="D74" s="35">
        <v>20510.2</v>
      </c>
      <c r="E74" s="35">
        <v>20749.8</v>
      </c>
      <c r="F74" s="42">
        <v>20897.8</v>
      </c>
      <c r="G74" s="35">
        <v>21098.799999999999</v>
      </c>
      <c r="H74" s="35">
        <v>21340.3</v>
      </c>
      <c r="I74" s="92">
        <v>18638.2</v>
      </c>
      <c r="J74" s="35">
        <v>18598.099999999999</v>
      </c>
      <c r="K74" s="35">
        <v>18732.7</v>
      </c>
      <c r="L74" s="35">
        <v>18783.5</v>
      </c>
      <c r="M74" s="35">
        <v>18927.3</v>
      </c>
      <c r="N74" s="35">
        <v>19021.900000000001</v>
      </c>
      <c r="O74" s="92">
        <v>530.1</v>
      </c>
      <c r="P74" s="35">
        <v>143.69999999999999</v>
      </c>
      <c r="Q74" s="47">
        <v>94.6</v>
      </c>
    </row>
    <row r="75" spans="1:20" ht="13.5" customHeight="1" x14ac:dyDescent="0.3">
      <c r="A75" s="67">
        <v>69</v>
      </c>
      <c r="B75" s="17" t="s">
        <v>92</v>
      </c>
      <c r="C75" s="93">
        <v>1106.2</v>
      </c>
      <c r="D75" s="37">
        <v>1111.4000000000001</v>
      </c>
      <c r="E75" s="37">
        <v>1116</v>
      </c>
      <c r="F75" s="11">
        <v>1127</v>
      </c>
      <c r="G75" s="37">
        <v>1149</v>
      </c>
      <c r="H75" s="37">
        <v>1177.2</v>
      </c>
      <c r="I75" s="93">
        <v>1023.9</v>
      </c>
      <c r="J75" s="37">
        <v>1030.4000000000001</v>
      </c>
      <c r="K75" s="37">
        <v>1029.7</v>
      </c>
      <c r="L75" s="37">
        <v>1036.2</v>
      </c>
      <c r="M75" s="37">
        <v>1051.0999999999999</v>
      </c>
      <c r="N75" s="37">
        <v>1071</v>
      </c>
      <c r="O75" s="93">
        <v>120.2</v>
      </c>
      <c r="P75" s="37">
        <v>14.9</v>
      </c>
      <c r="Q75" s="12">
        <v>19.899999999999999</v>
      </c>
    </row>
    <row r="76" spans="1:20" ht="13.5" customHeight="1" x14ac:dyDescent="0.3">
      <c r="A76" s="67">
        <v>70</v>
      </c>
      <c r="B76" s="17" t="s">
        <v>46</v>
      </c>
      <c r="C76" s="93">
        <v>838.3</v>
      </c>
      <c r="D76" s="37">
        <v>845.8</v>
      </c>
      <c r="E76" s="37">
        <v>843.6</v>
      </c>
      <c r="F76" s="11">
        <v>874.4</v>
      </c>
      <c r="G76" s="37">
        <v>891.2</v>
      </c>
      <c r="H76" s="37">
        <v>876.2</v>
      </c>
      <c r="I76" s="93">
        <v>762.5</v>
      </c>
      <c r="J76" s="37">
        <v>770.7</v>
      </c>
      <c r="K76" s="37">
        <v>765.1</v>
      </c>
      <c r="L76" s="37">
        <v>789.9</v>
      </c>
      <c r="M76" s="37">
        <v>802.9</v>
      </c>
      <c r="N76" s="37">
        <v>785.3</v>
      </c>
      <c r="O76" s="93">
        <v>95.7</v>
      </c>
      <c r="P76" s="37">
        <v>13</v>
      </c>
      <c r="Q76" s="12">
        <v>-17.600000000000001</v>
      </c>
    </row>
    <row r="77" spans="1:20" ht="13.5" customHeight="1" x14ac:dyDescent="0.3">
      <c r="A77" s="67">
        <v>71</v>
      </c>
      <c r="B77" s="22" t="s">
        <v>47</v>
      </c>
      <c r="C77" s="92">
        <v>20848.099999999999</v>
      </c>
      <c r="D77" s="35">
        <v>20775.8</v>
      </c>
      <c r="E77" s="35">
        <v>21022.1</v>
      </c>
      <c r="F77" s="42">
        <v>21150.400000000001</v>
      </c>
      <c r="G77" s="35">
        <v>21356.7</v>
      </c>
      <c r="H77" s="175">
        <v>21641.3</v>
      </c>
      <c r="I77" s="190">
        <v>18897.8</v>
      </c>
      <c r="J77" s="175">
        <v>18855.900000000001</v>
      </c>
      <c r="K77" s="175">
        <v>18995.599999999999</v>
      </c>
      <c r="L77" s="175">
        <v>19028</v>
      </c>
      <c r="M77" s="175">
        <v>19173.599999999999</v>
      </c>
      <c r="N77" s="175">
        <v>19305.2</v>
      </c>
      <c r="O77" s="190">
        <v>553.20000000000005</v>
      </c>
      <c r="P77" s="175">
        <v>145.5</v>
      </c>
      <c r="Q77" s="200">
        <v>131.69999999999999</v>
      </c>
    </row>
    <row r="78" spans="1:20" ht="13.5" customHeight="1" x14ac:dyDescent="0.3">
      <c r="A78" s="80">
        <v>72</v>
      </c>
      <c r="B78" s="17" t="s">
        <v>103</v>
      </c>
      <c r="C78" s="94">
        <v>17288.8</v>
      </c>
      <c r="D78" s="62">
        <v>17238.5</v>
      </c>
      <c r="E78" s="62">
        <v>17433.900000000001</v>
      </c>
      <c r="F78" s="62">
        <v>17539.7</v>
      </c>
      <c r="G78" s="62">
        <v>17696.7</v>
      </c>
      <c r="H78" s="62">
        <v>17893.8</v>
      </c>
      <c r="I78" s="94">
        <v>15612.6</v>
      </c>
      <c r="J78" s="62">
        <v>15584.7</v>
      </c>
      <c r="K78" s="62">
        <v>15695.7</v>
      </c>
      <c r="L78" s="62">
        <v>15722.5</v>
      </c>
      <c r="M78" s="62">
        <v>15841.7</v>
      </c>
      <c r="N78" s="62">
        <v>15911.1</v>
      </c>
      <c r="O78" s="94">
        <v>447.5</v>
      </c>
      <c r="P78" s="62">
        <v>119.2</v>
      </c>
      <c r="Q78" s="48">
        <v>69.5</v>
      </c>
    </row>
    <row r="79" spans="1:20" ht="15" customHeight="1" x14ac:dyDescent="0.3">
      <c r="A79" s="242" t="s">
        <v>147</v>
      </c>
      <c r="B79" s="242"/>
      <c r="C79" s="242"/>
      <c r="D79" s="242"/>
      <c r="E79" s="242"/>
      <c r="F79" s="242"/>
      <c r="G79" s="242"/>
      <c r="H79" s="242"/>
      <c r="I79" s="242"/>
      <c r="J79" s="242"/>
      <c r="K79" s="242"/>
      <c r="L79" s="242"/>
      <c r="M79" s="242"/>
      <c r="N79" s="242"/>
      <c r="O79" s="242"/>
      <c r="P79" s="242"/>
      <c r="Q79" s="242"/>
    </row>
    <row r="80" spans="1:20" ht="15" customHeight="1" x14ac:dyDescent="0.25">
      <c r="A80" s="266" t="s">
        <v>217</v>
      </c>
      <c r="B80" s="266"/>
      <c r="C80" s="266"/>
      <c r="D80" s="266"/>
      <c r="E80" s="266"/>
      <c r="F80" s="266"/>
      <c r="G80" s="266"/>
      <c r="H80" s="266"/>
      <c r="I80" s="266"/>
      <c r="J80" s="266"/>
      <c r="K80" s="266"/>
      <c r="L80" s="266"/>
      <c r="M80" s="266"/>
      <c r="N80" s="266"/>
      <c r="O80" s="266"/>
      <c r="P80" s="266"/>
      <c r="Q80" s="266"/>
    </row>
    <row r="81" spans="1:17" ht="27.9" customHeight="1" x14ac:dyDescent="0.3">
      <c r="A81" s="243" t="s">
        <v>218</v>
      </c>
      <c r="B81" s="243"/>
      <c r="C81" s="243"/>
      <c r="D81" s="243"/>
      <c r="E81" s="243"/>
      <c r="F81" s="243"/>
      <c r="G81" s="243"/>
      <c r="H81" s="243"/>
      <c r="I81" s="243"/>
      <c r="J81" s="243"/>
      <c r="K81" s="243"/>
      <c r="L81" s="243"/>
      <c r="M81" s="243"/>
      <c r="N81" s="243"/>
      <c r="O81" s="243"/>
      <c r="P81" s="243"/>
      <c r="Q81" s="243"/>
    </row>
    <row r="82" spans="1:17" ht="15" customHeight="1" x14ac:dyDescent="0.3">
      <c r="A82" s="244" t="s">
        <v>112</v>
      </c>
      <c r="B82" s="244"/>
      <c r="C82" s="244"/>
      <c r="D82" s="244"/>
      <c r="E82" s="244"/>
      <c r="F82" s="244"/>
      <c r="G82" s="244"/>
      <c r="H82" s="244"/>
      <c r="I82" s="244"/>
      <c r="J82" s="244"/>
      <c r="K82" s="244"/>
      <c r="L82" s="244"/>
      <c r="M82" s="244"/>
      <c r="N82" s="244"/>
      <c r="O82" s="244"/>
      <c r="P82" s="244"/>
      <c r="Q82" s="244"/>
    </row>
  </sheetData>
  <mergeCells count="20">
    <mergeCell ref="A82:Q82"/>
    <mergeCell ref="B2:B5"/>
    <mergeCell ref="C2:H2"/>
    <mergeCell ref="C3:C5"/>
    <mergeCell ref="D3:H3"/>
    <mergeCell ref="D4:F4"/>
    <mergeCell ref="G4:H4"/>
    <mergeCell ref="I2:Q2"/>
    <mergeCell ref="I3:I5"/>
    <mergeCell ref="J3:N3"/>
    <mergeCell ref="J4:L4"/>
    <mergeCell ref="M4:N4"/>
    <mergeCell ref="O3:Q3"/>
    <mergeCell ref="O4:O5"/>
    <mergeCell ref="P4:Q4"/>
    <mergeCell ref="A1:Q1"/>
    <mergeCell ref="A2:A5"/>
    <mergeCell ref="A79:Q79"/>
    <mergeCell ref="A80:Q80"/>
    <mergeCell ref="A81:Q81"/>
  </mergeCells>
  <pageMargins left="0.25" right="0.25" top="0.75" bottom="0.75" header="0.3" footer="0.3"/>
  <pageSetup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zoomScale="85" zoomScaleNormal="85" workbookViewId="0">
      <selection sqref="A1:U1"/>
    </sheetView>
  </sheetViews>
  <sheetFormatPr defaultColWidth="8.88671875" defaultRowHeight="13.2" x14ac:dyDescent="0.25"/>
  <cols>
    <col min="1" max="1" width="4.6640625" style="4" customWidth="1"/>
    <col min="2" max="2" width="46" style="5" customWidth="1"/>
    <col min="3" max="3" width="8.6640625" style="5" customWidth="1"/>
    <col min="4" max="6" width="8.6640625" style="4" customWidth="1"/>
    <col min="7" max="16384" width="8.88671875" style="4"/>
  </cols>
  <sheetData>
    <row r="1" spans="1:21" ht="21" customHeight="1" x14ac:dyDescent="0.2">
      <c r="A1" s="273" t="s">
        <v>85</v>
      </c>
      <c r="B1" s="273"/>
      <c r="C1" s="273"/>
      <c r="D1" s="273"/>
      <c r="E1" s="273"/>
      <c r="F1" s="273"/>
      <c r="G1" s="273"/>
      <c r="H1" s="273"/>
      <c r="I1" s="273"/>
      <c r="J1" s="273"/>
      <c r="K1" s="273"/>
      <c r="L1" s="273"/>
      <c r="M1" s="273"/>
      <c r="N1" s="273"/>
      <c r="O1" s="273"/>
      <c r="P1" s="273"/>
      <c r="Q1" s="273"/>
      <c r="R1" s="273"/>
      <c r="S1" s="273"/>
      <c r="T1" s="273"/>
      <c r="U1" s="273"/>
    </row>
    <row r="2" spans="1:21" ht="19.95" customHeight="1" x14ac:dyDescent="0.25">
      <c r="A2" s="274" t="s">
        <v>111</v>
      </c>
      <c r="B2" s="182"/>
      <c r="C2" s="245">
        <v>2016</v>
      </c>
      <c r="D2" s="245">
        <v>2017</v>
      </c>
      <c r="E2" s="245">
        <v>2018</v>
      </c>
      <c r="F2" s="248" t="s">
        <v>139</v>
      </c>
      <c r="G2" s="249" t="s">
        <v>139</v>
      </c>
      <c r="H2" s="249" t="s">
        <v>139</v>
      </c>
      <c r="I2" s="249" t="s">
        <v>139</v>
      </c>
      <c r="J2" s="249" t="s">
        <v>139</v>
      </c>
      <c r="K2" s="249" t="s">
        <v>139</v>
      </c>
      <c r="L2" s="249" t="s">
        <v>139</v>
      </c>
      <c r="M2" s="249" t="s">
        <v>139</v>
      </c>
      <c r="N2" s="249" t="s">
        <v>139</v>
      </c>
      <c r="O2" s="249" t="s">
        <v>139</v>
      </c>
      <c r="P2" s="249" t="s">
        <v>139</v>
      </c>
      <c r="Q2" s="249" t="s">
        <v>139</v>
      </c>
      <c r="R2" s="249" t="s">
        <v>139</v>
      </c>
      <c r="S2" s="249" t="s">
        <v>139</v>
      </c>
      <c r="T2" s="249" t="s">
        <v>139</v>
      </c>
      <c r="U2" s="250" t="s">
        <v>139</v>
      </c>
    </row>
    <row r="3" spans="1:21" ht="14.4" customHeight="1" x14ac:dyDescent="0.3">
      <c r="A3" s="275" t="s">
        <v>111</v>
      </c>
      <c r="B3" s="186"/>
      <c r="C3" s="246">
        <v>2016</v>
      </c>
      <c r="D3" s="246">
        <v>2017</v>
      </c>
      <c r="E3" s="246">
        <v>2018</v>
      </c>
      <c r="F3" s="251">
        <v>2015</v>
      </c>
      <c r="G3" s="252">
        <v>2015</v>
      </c>
      <c r="H3" s="251">
        <v>2016</v>
      </c>
      <c r="I3" s="253">
        <v>2016</v>
      </c>
      <c r="J3" s="253">
        <v>2016</v>
      </c>
      <c r="K3" s="252">
        <v>2016</v>
      </c>
      <c r="L3" s="251">
        <v>2017</v>
      </c>
      <c r="M3" s="253">
        <v>2017</v>
      </c>
      <c r="N3" s="253">
        <v>2017</v>
      </c>
      <c r="O3" s="252">
        <v>2017</v>
      </c>
      <c r="P3" s="254">
        <v>2018</v>
      </c>
      <c r="Q3" s="255">
        <v>2018</v>
      </c>
      <c r="R3" s="255">
        <v>2018</v>
      </c>
      <c r="S3" s="256">
        <v>2018</v>
      </c>
      <c r="T3" s="254">
        <v>2019</v>
      </c>
      <c r="U3" s="256">
        <v>2019</v>
      </c>
    </row>
    <row r="4" spans="1:21" ht="15.6" customHeight="1" x14ac:dyDescent="0.25">
      <c r="A4" s="276" t="s">
        <v>111</v>
      </c>
      <c r="B4" s="210"/>
      <c r="C4" s="247">
        <v>2016</v>
      </c>
      <c r="D4" s="247">
        <v>2017</v>
      </c>
      <c r="E4" s="247">
        <v>2018</v>
      </c>
      <c r="F4" s="117" t="s">
        <v>115</v>
      </c>
      <c r="G4" s="117" t="s">
        <v>114</v>
      </c>
      <c r="H4" s="117" t="s">
        <v>117</v>
      </c>
      <c r="I4" s="117" t="s">
        <v>116</v>
      </c>
      <c r="J4" s="117" t="s">
        <v>115</v>
      </c>
      <c r="K4" s="117" t="s">
        <v>114</v>
      </c>
      <c r="L4" s="117" t="s">
        <v>117</v>
      </c>
      <c r="M4" s="117" t="s">
        <v>116</v>
      </c>
      <c r="N4" s="117" t="s">
        <v>115</v>
      </c>
      <c r="O4" s="117" t="s">
        <v>114</v>
      </c>
      <c r="P4" s="117" t="s">
        <v>117</v>
      </c>
      <c r="Q4" s="120" t="s">
        <v>116</v>
      </c>
      <c r="R4" s="117" t="s">
        <v>115</v>
      </c>
      <c r="S4" s="117" t="s">
        <v>114</v>
      </c>
      <c r="T4" s="117" t="s">
        <v>117</v>
      </c>
      <c r="U4" s="117" t="s">
        <v>213</v>
      </c>
    </row>
    <row r="5" spans="1:21" ht="13.5" customHeight="1" x14ac:dyDescent="0.25">
      <c r="A5" s="78">
        <v>1</v>
      </c>
      <c r="B5" s="28" t="s">
        <v>12</v>
      </c>
      <c r="C5" s="33">
        <v>1</v>
      </c>
      <c r="D5" s="34">
        <v>1.9</v>
      </c>
      <c r="E5" s="34">
        <v>2.4</v>
      </c>
      <c r="F5" s="39">
        <v>1.2</v>
      </c>
      <c r="G5" s="34">
        <v>0</v>
      </c>
      <c r="H5" s="34">
        <v>-0.2</v>
      </c>
      <c r="I5" s="34">
        <v>2.6</v>
      </c>
      <c r="J5" s="34">
        <v>1.4</v>
      </c>
      <c r="K5" s="34">
        <v>2.1</v>
      </c>
      <c r="L5" s="34">
        <v>1.9</v>
      </c>
      <c r="M5" s="34">
        <v>1.3</v>
      </c>
      <c r="N5" s="34">
        <v>2.4</v>
      </c>
      <c r="O5" s="34">
        <v>2.6</v>
      </c>
      <c r="P5" s="34">
        <v>2.2999999999999998</v>
      </c>
      <c r="Q5" s="34">
        <v>3.2</v>
      </c>
      <c r="R5" s="34">
        <v>2</v>
      </c>
      <c r="S5" s="34">
        <v>1.6</v>
      </c>
      <c r="T5" s="34">
        <v>1.1000000000000001</v>
      </c>
      <c r="U5" s="40">
        <v>2.4</v>
      </c>
    </row>
    <row r="6" spans="1:21" ht="13.5" customHeight="1" x14ac:dyDescent="0.25">
      <c r="A6" s="67">
        <v>2</v>
      </c>
      <c r="B6" s="21" t="s">
        <v>10</v>
      </c>
      <c r="C6" s="30">
        <v>1</v>
      </c>
      <c r="D6" s="31">
        <v>1.8</v>
      </c>
      <c r="E6" s="31">
        <v>2.1</v>
      </c>
      <c r="F6" s="30">
        <v>1.1000000000000001</v>
      </c>
      <c r="G6" s="31">
        <v>-0.3</v>
      </c>
      <c r="H6" s="31">
        <v>0.2</v>
      </c>
      <c r="I6" s="31">
        <v>2.4</v>
      </c>
      <c r="J6" s="31">
        <v>1.7</v>
      </c>
      <c r="K6" s="31">
        <v>1.8</v>
      </c>
      <c r="L6" s="31">
        <v>2.1</v>
      </c>
      <c r="M6" s="31">
        <v>0.9</v>
      </c>
      <c r="N6" s="31">
        <v>1.7</v>
      </c>
      <c r="O6" s="31">
        <v>2.7</v>
      </c>
      <c r="P6" s="31">
        <v>2.5</v>
      </c>
      <c r="Q6" s="31">
        <v>2.2000000000000002</v>
      </c>
      <c r="R6" s="31">
        <v>1.6</v>
      </c>
      <c r="S6" s="31">
        <v>1.3</v>
      </c>
      <c r="T6" s="31">
        <v>0.4</v>
      </c>
      <c r="U6" s="51">
        <v>2.4</v>
      </c>
    </row>
    <row r="7" spans="1:21" ht="13.5" customHeight="1" x14ac:dyDescent="0.25">
      <c r="A7" s="67">
        <v>3</v>
      </c>
      <c r="B7" s="17" t="s">
        <v>19</v>
      </c>
      <c r="C7" s="68">
        <v>-1.6</v>
      </c>
      <c r="D7" s="69">
        <v>0.3</v>
      </c>
      <c r="E7" s="69">
        <v>0.7</v>
      </c>
      <c r="F7" s="68">
        <v>-0.8</v>
      </c>
      <c r="G7" s="69">
        <v>-4</v>
      </c>
      <c r="H7" s="69">
        <v>-4</v>
      </c>
      <c r="I7" s="69">
        <v>1.2</v>
      </c>
      <c r="J7" s="69">
        <v>-1</v>
      </c>
      <c r="K7" s="69">
        <v>0.7</v>
      </c>
      <c r="L7" s="69">
        <v>2.2000000000000002</v>
      </c>
      <c r="M7" s="69">
        <v>-2.6</v>
      </c>
      <c r="N7" s="69">
        <v>0.7</v>
      </c>
      <c r="O7" s="69">
        <v>1.4</v>
      </c>
      <c r="P7" s="69">
        <v>2</v>
      </c>
      <c r="Q7" s="69">
        <v>0.7</v>
      </c>
      <c r="R7" s="69">
        <v>-0.3</v>
      </c>
      <c r="S7" s="69">
        <v>-1.4</v>
      </c>
      <c r="T7" s="69">
        <v>-1.6</v>
      </c>
      <c r="U7" s="52">
        <v>1.6</v>
      </c>
    </row>
    <row r="8" spans="1:21" ht="13.5" customHeight="1" x14ac:dyDescent="0.25">
      <c r="A8" s="67">
        <v>4</v>
      </c>
      <c r="B8" s="18" t="s">
        <v>20</v>
      </c>
      <c r="C8" s="68">
        <v>-2.4</v>
      </c>
      <c r="D8" s="69">
        <v>-2.2999999999999998</v>
      </c>
      <c r="E8" s="69">
        <v>-1.7</v>
      </c>
      <c r="F8" s="68">
        <v>-2.2999999999999998</v>
      </c>
      <c r="G8" s="69">
        <v>-2.1</v>
      </c>
      <c r="H8" s="69">
        <v>-1.7</v>
      </c>
      <c r="I8" s="69">
        <v>-2.8</v>
      </c>
      <c r="J8" s="69">
        <v>-3.8</v>
      </c>
      <c r="K8" s="69">
        <v>-3.4</v>
      </c>
      <c r="L8" s="69">
        <v>0.3</v>
      </c>
      <c r="M8" s="69">
        <v>-3.4</v>
      </c>
      <c r="N8" s="69">
        <v>-2.6</v>
      </c>
      <c r="O8" s="69">
        <v>-1.8</v>
      </c>
      <c r="P8" s="69">
        <v>-1.1000000000000001</v>
      </c>
      <c r="Q8" s="69">
        <v>-1.7</v>
      </c>
      <c r="R8" s="69">
        <v>-1.2</v>
      </c>
      <c r="S8" s="69">
        <v>-1.1000000000000001</v>
      </c>
      <c r="T8" s="69">
        <v>-0.3</v>
      </c>
      <c r="U8" s="52">
        <v>-1.8</v>
      </c>
    </row>
    <row r="9" spans="1:21" ht="13.5" customHeight="1" x14ac:dyDescent="0.25">
      <c r="A9" s="67">
        <v>5</v>
      </c>
      <c r="B9" s="18" t="s">
        <v>21</v>
      </c>
      <c r="C9" s="68">
        <v>-1.3</v>
      </c>
      <c r="D9" s="69">
        <v>1.6</v>
      </c>
      <c r="E9" s="69">
        <v>1.9</v>
      </c>
      <c r="F9" s="68">
        <v>-0.1</v>
      </c>
      <c r="G9" s="69">
        <v>-5</v>
      </c>
      <c r="H9" s="69">
        <v>-5.2</v>
      </c>
      <c r="I9" s="69">
        <v>3.3</v>
      </c>
      <c r="J9" s="69">
        <v>0.5</v>
      </c>
      <c r="K9" s="69">
        <v>2.9</v>
      </c>
      <c r="L9" s="69">
        <v>3.1</v>
      </c>
      <c r="M9" s="69">
        <v>-2.2000000000000002</v>
      </c>
      <c r="N9" s="69">
        <v>2.4</v>
      </c>
      <c r="O9" s="69">
        <v>3.1</v>
      </c>
      <c r="P9" s="69">
        <v>3.6</v>
      </c>
      <c r="Q9" s="69">
        <v>2</v>
      </c>
      <c r="R9" s="69">
        <v>0.1</v>
      </c>
      <c r="S9" s="69">
        <v>-1.5</v>
      </c>
      <c r="T9" s="69">
        <v>-2.2999999999999998</v>
      </c>
      <c r="U9" s="52">
        <v>3.3</v>
      </c>
    </row>
    <row r="10" spans="1:21" ht="13.5" customHeight="1" x14ac:dyDescent="0.25">
      <c r="A10" s="67">
        <v>6</v>
      </c>
      <c r="B10" s="17" t="s">
        <v>13</v>
      </c>
      <c r="C10" s="68">
        <v>2.2999999999999998</v>
      </c>
      <c r="D10" s="69">
        <v>2.4</v>
      </c>
      <c r="E10" s="69">
        <v>2.7</v>
      </c>
      <c r="F10" s="68">
        <v>2.1</v>
      </c>
      <c r="G10" s="69">
        <v>1.5</v>
      </c>
      <c r="H10" s="69">
        <v>2.2000000000000002</v>
      </c>
      <c r="I10" s="69">
        <v>2.9</v>
      </c>
      <c r="J10" s="69">
        <v>2.9</v>
      </c>
      <c r="K10" s="69">
        <v>2.2999999999999998</v>
      </c>
      <c r="L10" s="69">
        <v>2.1</v>
      </c>
      <c r="M10" s="69">
        <v>2.6</v>
      </c>
      <c r="N10" s="69">
        <v>2.1</v>
      </c>
      <c r="O10" s="69">
        <v>3.2</v>
      </c>
      <c r="P10" s="69">
        <v>2.8</v>
      </c>
      <c r="Q10" s="69">
        <v>2.9</v>
      </c>
      <c r="R10" s="69">
        <v>2.5</v>
      </c>
      <c r="S10" s="69">
        <v>2.6</v>
      </c>
      <c r="T10" s="69">
        <v>1.3</v>
      </c>
      <c r="U10" s="52">
        <v>2.8</v>
      </c>
    </row>
    <row r="11" spans="1:21" ht="13.5" customHeight="1" x14ac:dyDescent="0.25">
      <c r="A11" s="67">
        <v>7</v>
      </c>
      <c r="B11" s="21" t="s">
        <v>118</v>
      </c>
      <c r="C11" s="30">
        <v>-0.1</v>
      </c>
      <c r="D11" s="31">
        <v>1.7</v>
      </c>
      <c r="E11" s="31">
        <v>2.2999999999999998</v>
      </c>
      <c r="F11" s="30">
        <v>0.5</v>
      </c>
      <c r="G11" s="31">
        <v>-1.1000000000000001</v>
      </c>
      <c r="H11" s="31">
        <v>-1.8</v>
      </c>
      <c r="I11" s="31">
        <v>1.5</v>
      </c>
      <c r="J11" s="31">
        <v>0.8</v>
      </c>
      <c r="K11" s="31">
        <v>2.1</v>
      </c>
      <c r="L11" s="31">
        <v>1.6</v>
      </c>
      <c r="M11" s="31">
        <v>2.2000000000000002</v>
      </c>
      <c r="N11" s="31">
        <v>2.4</v>
      </c>
      <c r="O11" s="31">
        <v>0.8</v>
      </c>
      <c r="P11" s="31">
        <v>3.4</v>
      </c>
      <c r="Q11" s="31">
        <v>2.8</v>
      </c>
      <c r="R11" s="31">
        <v>2.1</v>
      </c>
      <c r="S11" s="31">
        <v>0.7</v>
      </c>
      <c r="T11" s="31">
        <v>1.7</v>
      </c>
      <c r="U11" s="51">
        <v>2</v>
      </c>
    </row>
    <row r="12" spans="1:21" ht="13.5" customHeight="1" x14ac:dyDescent="0.25">
      <c r="A12" s="67">
        <v>8</v>
      </c>
      <c r="B12" s="17" t="s">
        <v>22</v>
      </c>
      <c r="C12" s="68">
        <v>0</v>
      </c>
      <c r="D12" s="69">
        <v>1.7</v>
      </c>
      <c r="E12" s="69">
        <v>2.2999999999999998</v>
      </c>
      <c r="F12" s="68">
        <v>0.5</v>
      </c>
      <c r="G12" s="69">
        <v>-0.9</v>
      </c>
      <c r="H12" s="69">
        <v>-1.4</v>
      </c>
      <c r="I12" s="69">
        <v>1.4</v>
      </c>
      <c r="J12" s="69">
        <v>0.8</v>
      </c>
      <c r="K12" s="69">
        <v>2.1</v>
      </c>
      <c r="L12" s="69">
        <v>1.7</v>
      </c>
      <c r="M12" s="69">
        <v>2.2000000000000002</v>
      </c>
      <c r="N12" s="69">
        <v>2.1</v>
      </c>
      <c r="O12" s="69">
        <v>1.2</v>
      </c>
      <c r="P12" s="69">
        <v>3.3</v>
      </c>
      <c r="Q12" s="69">
        <v>3</v>
      </c>
      <c r="R12" s="69">
        <v>2.1</v>
      </c>
      <c r="S12" s="69">
        <v>0.5</v>
      </c>
      <c r="T12" s="69">
        <v>1.8</v>
      </c>
      <c r="U12" s="52">
        <v>2</v>
      </c>
    </row>
    <row r="13" spans="1:21" ht="13.5" customHeight="1" x14ac:dyDescent="0.25">
      <c r="A13" s="67">
        <v>9</v>
      </c>
      <c r="B13" s="18" t="s">
        <v>23</v>
      </c>
      <c r="C13" s="68">
        <v>-0.9</v>
      </c>
      <c r="D13" s="69">
        <v>1</v>
      </c>
      <c r="E13" s="69">
        <v>1.4</v>
      </c>
      <c r="F13" s="68">
        <v>-0.3</v>
      </c>
      <c r="G13" s="69">
        <v>-1.8</v>
      </c>
      <c r="H13" s="69">
        <v>-2.2000000000000002</v>
      </c>
      <c r="I13" s="69">
        <v>0.4</v>
      </c>
      <c r="J13" s="69">
        <v>-0.6</v>
      </c>
      <c r="K13" s="69">
        <v>1.2</v>
      </c>
      <c r="L13" s="69">
        <v>1.2</v>
      </c>
      <c r="M13" s="69">
        <v>1.4</v>
      </c>
      <c r="N13" s="69">
        <v>1.4</v>
      </c>
      <c r="O13" s="69">
        <v>0.7</v>
      </c>
      <c r="P13" s="69">
        <v>1.7</v>
      </c>
      <c r="Q13" s="69">
        <v>1.9</v>
      </c>
      <c r="R13" s="69">
        <v>1.6</v>
      </c>
      <c r="S13" s="69">
        <v>0</v>
      </c>
      <c r="T13" s="69">
        <v>1.6</v>
      </c>
      <c r="U13" s="52">
        <v>2</v>
      </c>
    </row>
    <row r="14" spans="1:21" ht="13.5" customHeight="1" x14ac:dyDescent="0.25">
      <c r="A14" s="67">
        <v>10</v>
      </c>
      <c r="B14" s="19" t="s">
        <v>24</v>
      </c>
      <c r="C14" s="68">
        <v>0.3</v>
      </c>
      <c r="D14" s="69">
        <v>2.7</v>
      </c>
      <c r="E14" s="69">
        <v>3.6</v>
      </c>
      <c r="F14" s="68">
        <v>2</v>
      </c>
      <c r="G14" s="69">
        <v>-0.1</v>
      </c>
      <c r="H14" s="69">
        <v>-2</v>
      </c>
      <c r="I14" s="69">
        <v>3.1</v>
      </c>
      <c r="J14" s="69">
        <v>-0.5</v>
      </c>
      <c r="K14" s="69">
        <v>2.2000000000000002</v>
      </c>
      <c r="L14" s="69">
        <v>2.9</v>
      </c>
      <c r="M14" s="69">
        <v>4.0999999999999996</v>
      </c>
      <c r="N14" s="69">
        <v>4.5</v>
      </c>
      <c r="O14" s="69">
        <v>2.2000000000000002</v>
      </c>
      <c r="P14" s="69">
        <v>2.9</v>
      </c>
      <c r="Q14" s="69">
        <v>5</v>
      </c>
      <c r="R14" s="69">
        <v>3.2</v>
      </c>
      <c r="S14" s="69">
        <v>5.6</v>
      </c>
      <c r="T14" s="69">
        <v>2.8</v>
      </c>
      <c r="U14" s="52">
        <v>4</v>
      </c>
    </row>
    <row r="15" spans="1:21" ht="13.5" customHeight="1" x14ac:dyDescent="0.25">
      <c r="A15" s="67">
        <v>11</v>
      </c>
      <c r="B15" s="19" t="s">
        <v>25</v>
      </c>
      <c r="C15" s="68">
        <v>-1.3</v>
      </c>
      <c r="D15" s="69">
        <v>-0.2</v>
      </c>
      <c r="E15" s="69">
        <v>0.1</v>
      </c>
      <c r="F15" s="68">
        <v>-1.8</v>
      </c>
      <c r="G15" s="69">
        <v>-1.6</v>
      </c>
      <c r="H15" s="69">
        <v>-1.3</v>
      </c>
      <c r="I15" s="69">
        <v>-0.9</v>
      </c>
      <c r="J15" s="69">
        <v>-0.9</v>
      </c>
      <c r="K15" s="69">
        <v>-1.2</v>
      </c>
      <c r="L15" s="69">
        <v>1.1000000000000001</v>
      </c>
      <c r="M15" s="69">
        <v>0.1</v>
      </c>
      <c r="N15" s="69">
        <v>-0.2</v>
      </c>
      <c r="O15" s="69">
        <v>-0.4</v>
      </c>
      <c r="P15" s="69">
        <v>-0.3</v>
      </c>
      <c r="Q15" s="69">
        <v>0.8</v>
      </c>
      <c r="R15" s="69">
        <v>1.6</v>
      </c>
      <c r="S15" s="69">
        <v>-1.1000000000000001</v>
      </c>
      <c r="T15" s="69">
        <v>1</v>
      </c>
      <c r="U15" s="52">
        <v>0.4</v>
      </c>
    </row>
    <row r="16" spans="1:21" ht="13.5" customHeight="1" x14ac:dyDescent="0.25">
      <c r="A16" s="67">
        <v>12</v>
      </c>
      <c r="B16" s="19" t="s">
        <v>26</v>
      </c>
      <c r="C16" s="68">
        <v>-1.2</v>
      </c>
      <c r="D16" s="69">
        <v>1.3</v>
      </c>
      <c r="E16" s="69">
        <v>1.5</v>
      </c>
      <c r="F16" s="68">
        <v>0.3</v>
      </c>
      <c r="G16" s="69">
        <v>-3.2</v>
      </c>
      <c r="H16" s="69">
        <v>-3.7</v>
      </c>
      <c r="I16" s="69">
        <v>0.2</v>
      </c>
      <c r="J16" s="69">
        <v>-0.3</v>
      </c>
      <c r="K16" s="69">
        <v>3.8</v>
      </c>
      <c r="L16" s="69">
        <v>0.4</v>
      </c>
      <c r="M16" s="69">
        <v>1.4</v>
      </c>
      <c r="N16" s="69">
        <v>1.3</v>
      </c>
      <c r="O16" s="69">
        <v>1.2</v>
      </c>
      <c r="P16" s="69">
        <v>3.7</v>
      </c>
      <c r="Q16" s="69">
        <v>1.1000000000000001</v>
      </c>
      <c r="R16" s="69">
        <v>0.5</v>
      </c>
      <c r="S16" s="69">
        <v>-2.2000000000000002</v>
      </c>
      <c r="T16" s="69">
        <v>1.5</v>
      </c>
      <c r="U16" s="52">
        <v>2.9</v>
      </c>
    </row>
    <row r="17" spans="1:21" ht="13.5" customHeight="1" x14ac:dyDescent="0.25">
      <c r="A17" s="67">
        <v>13</v>
      </c>
      <c r="B17" s="18" t="s">
        <v>27</v>
      </c>
      <c r="C17" s="68">
        <v>3.5</v>
      </c>
      <c r="D17" s="69">
        <v>4.5</v>
      </c>
      <c r="E17" s="69">
        <v>5.6</v>
      </c>
      <c r="F17" s="68">
        <v>3.6</v>
      </c>
      <c r="G17" s="69">
        <v>2.4</v>
      </c>
      <c r="H17" s="69">
        <v>1.7</v>
      </c>
      <c r="I17" s="69">
        <v>5.3</v>
      </c>
      <c r="J17" s="69">
        <v>6.1</v>
      </c>
      <c r="K17" s="69">
        <v>5.3</v>
      </c>
      <c r="L17" s="69">
        <v>3.1</v>
      </c>
      <c r="M17" s="69">
        <v>5.0999999999999996</v>
      </c>
      <c r="N17" s="69">
        <v>4.5999999999999996</v>
      </c>
      <c r="O17" s="69">
        <v>3</v>
      </c>
      <c r="P17" s="69">
        <v>9.1</v>
      </c>
      <c r="Q17" s="69">
        <v>7</v>
      </c>
      <c r="R17" s="69">
        <v>3.9</v>
      </c>
      <c r="S17" s="69">
        <v>2.5</v>
      </c>
      <c r="T17" s="69">
        <v>2.6</v>
      </c>
      <c r="U17" s="52">
        <v>1.7</v>
      </c>
    </row>
    <row r="18" spans="1:21" ht="13.5" customHeight="1" x14ac:dyDescent="0.25">
      <c r="A18" s="67">
        <v>14</v>
      </c>
      <c r="B18" s="17" t="s">
        <v>119</v>
      </c>
      <c r="C18" s="142" t="s">
        <v>17</v>
      </c>
      <c r="D18" s="169" t="s">
        <v>17</v>
      </c>
      <c r="E18" s="169" t="s">
        <v>17</v>
      </c>
      <c r="F18" s="142" t="s">
        <v>17</v>
      </c>
      <c r="G18" s="169" t="s">
        <v>17</v>
      </c>
      <c r="H18" s="169" t="s">
        <v>17</v>
      </c>
      <c r="I18" s="169" t="s">
        <v>17</v>
      </c>
      <c r="J18" s="169" t="s">
        <v>17</v>
      </c>
      <c r="K18" s="169" t="s">
        <v>17</v>
      </c>
      <c r="L18" s="169" t="s">
        <v>17</v>
      </c>
      <c r="M18" s="169" t="s">
        <v>17</v>
      </c>
      <c r="N18" s="169" t="s">
        <v>17</v>
      </c>
      <c r="O18" s="169" t="s">
        <v>17</v>
      </c>
      <c r="P18" s="169" t="s">
        <v>17</v>
      </c>
      <c r="Q18" s="169" t="s">
        <v>17</v>
      </c>
      <c r="R18" s="169" t="s">
        <v>17</v>
      </c>
      <c r="S18" s="169" t="s">
        <v>17</v>
      </c>
      <c r="T18" s="169" t="s">
        <v>17</v>
      </c>
      <c r="U18" s="144" t="s">
        <v>17</v>
      </c>
    </row>
    <row r="19" spans="1:21" s="36" customFormat="1" ht="13.5" customHeight="1" x14ac:dyDescent="0.25">
      <c r="A19" s="67">
        <v>15</v>
      </c>
      <c r="B19" s="21" t="s">
        <v>28</v>
      </c>
      <c r="C19" s="207" t="s">
        <v>17</v>
      </c>
      <c r="D19" s="178" t="s">
        <v>17</v>
      </c>
      <c r="E19" s="178" t="s">
        <v>17</v>
      </c>
      <c r="F19" s="207" t="s">
        <v>17</v>
      </c>
      <c r="G19" s="178" t="s">
        <v>17</v>
      </c>
      <c r="H19" s="178" t="s">
        <v>17</v>
      </c>
      <c r="I19" s="178" t="s">
        <v>17</v>
      </c>
      <c r="J19" s="178" t="s">
        <v>17</v>
      </c>
      <c r="K19" s="178" t="s">
        <v>17</v>
      </c>
      <c r="L19" s="178" t="s">
        <v>17</v>
      </c>
      <c r="M19" s="178" t="s">
        <v>17</v>
      </c>
      <c r="N19" s="178" t="s">
        <v>17</v>
      </c>
      <c r="O19" s="178" t="s">
        <v>17</v>
      </c>
      <c r="P19" s="178" t="s">
        <v>17</v>
      </c>
      <c r="Q19" s="178" t="s">
        <v>17</v>
      </c>
      <c r="R19" s="178" t="s">
        <v>17</v>
      </c>
      <c r="S19" s="178" t="s">
        <v>17</v>
      </c>
      <c r="T19" s="178" t="s">
        <v>17</v>
      </c>
      <c r="U19" s="201" t="s">
        <v>17</v>
      </c>
    </row>
    <row r="20" spans="1:21" ht="13.5" customHeight="1" x14ac:dyDescent="0.25">
      <c r="A20" s="67">
        <v>16</v>
      </c>
      <c r="B20" s="17" t="s">
        <v>11</v>
      </c>
      <c r="C20" s="68">
        <v>-2</v>
      </c>
      <c r="D20" s="69">
        <v>2.6</v>
      </c>
      <c r="E20" s="69">
        <v>3.4</v>
      </c>
      <c r="F20" s="68">
        <v>-3.7</v>
      </c>
      <c r="G20" s="69">
        <v>-6.2</v>
      </c>
      <c r="H20" s="69">
        <v>-6</v>
      </c>
      <c r="I20" s="69">
        <v>4.0999999999999996</v>
      </c>
      <c r="J20" s="69">
        <v>2.4</v>
      </c>
      <c r="K20" s="69">
        <v>2.7</v>
      </c>
      <c r="L20" s="69">
        <v>2.6</v>
      </c>
      <c r="M20" s="69">
        <v>0.2</v>
      </c>
      <c r="N20" s="69">
        <v>3.8</v>
      </c>
      <c r="O20" s="69">
        <v>5.5</v>
      </c>
      <c r="P20" s="69">
        <v>3.5</v>
      </c>
      <c r="Q20" s="69">
        <v>5.0999999999999996</v>
      </c>
      <c r="R20" s="69">
        <v>1.1000000000000001</v>
      </c>
      <c r="S20" s="69">
        <v>-1.4</v>
      </c>
      <c r="T20" s="69">
        <v>-2.5</v>
      </c>
      <c r="U20" s="52">
        <v>3.3</v>
      </c>
    </row>
    <row r="21" spans="1:21" ht="13.5" customHeight="1" x14ac:dyDescent="0.25">
      <c r="A21" s="67">
        <v>17</v>
      </c>
      <c r="B21" s="18" t="s">
        <v>19</v>
      </c>
      <c r="C21" s="68">
        <v>-3.9</v>
      </c>
      <c r="D21" s="69">
        <v>2.6</v>
      </c>
      <c r="E21" s="69">
        <v>3.6</v>
      </c>
      <c r="F21" s="68">
        <v>-6.1</v>
      </c>
      <c r="G21" s="69">
        <v>-8.1999999999999993</v>
      </c>
      <c r="H21" s="69">
        <v>-10.8</v>
      </c>
      <c r="I21" s="69">
        <v>5.5</v>
      </c>
      <c r="J21" s="69">
        <v>2.2000000000000002</v>
      </c>
      <c r="K21" s="69">
        <v>1.9</v>
      </c>
      <c r="L21" s="69">
        <v>3</v>
      </c>
      <c r="M21" s="69">
        <v>-0.7</v>
      </c>
      <c r="N21" s="69">
        <v>5</v>
      </c>
      <c r="O21" s="69">
        <v>5.5</v>
      </c>
      <c r="P21" s="69">
        <v>3.8</v>
      </c>
      <c r="Q21" s="69">
        <v>5.9</v>
      </c>
      <c r="R21" s="69">
        <v>0.9</v>
      </c>
      <c r="S21" s="69">
        <v>-2.8</v>
      </c>
      <c r="T21" s="69">
        <v>-4</v>
      </c>
      <c r="U21" s="52">
        <v>2.4</v>
      </c>
    </row>
    <row r="22" spans="1:21" ht="13.5" customHeight="1" x14ac:dyDescent="0.25">
      <c r="A22" s="67">
        <v>18</v>
      </c>
      <c r="B22" s="18" t="s">
        <v>13</v>
      </c>
      <c r="C22" s="68">
        <v>1.7</v>
      </c>
      <c r="D22" s="69">
        <v>2.6</v>
      </c>
      <c r="E22" s="69">
        <v>3</v>
      </c>
      <c r="F22" s="68">
        <v>1.3</v>
      </c>
      <c r="G22" s="69">
        <v>-2.2000000000000002</v>
      </c>
      <c r="H22" s="69">
        <v>3.7</v>
      </c>
      <c r="I22" s="69">
        <v>1.6</v>
      </c>
      <c r="J22" s="69">
        <v>2.8</v>
      </c>
      <c r="K22" s="69">
        <v>4.3</v>
      </c>
      <c r="L22" s="69">
        <v>1.9</v>
      </c>
      <c r="M22" s="69">
        <v>1.8</v>
      </c>
      <c r="N22" s="69">
        <v>1.4</v>
      </c>
      <c r="O22" s="69">
        <v>5.6</v>
      </c>
      <c r="P22" s="69">
        <v>3</v>
      </c>
      <c r="Q22" s="69">
        <v>3.5</v>
      </c>
      <c r="R22" s="69">
        <v>1.5</v>
      </c>
      <c r="S22" s="69">
        <v>1.4</v>
      </c>
      <c r="T22" s="69">
        <v>0.5</v>
      </c>
      <c r="U22" s="52">
        <v>5.0999999999999996</v>
      </c>
    </row>
    <row r="23" spans="1:21" ht="13.5" customHeight="1" x14ac:dyDescent="0.25">
      <c r="A23" s="67">
        <v>19</v>
      </c>
      <c r="B23" s="17" t="s">
        <v>29</v>
      </c>
      <c r="C23" s="68">
        <v>-3.6</v>
      </c>
      <c r="D23" s="69">
        <v>2.2000000000000002</v>
      </c>
      <c r="E23" s="69">
        <v>2.9</v>
      </c>
      <c r="F23" s="68">
        <v>-4.5999999999999996</v>
      </c>
      <c r="G23" s="69">
        <v>-8.6999999999999993</v>
      </c>
      <c r="H23" s="69">
        <v>-7</v>
      </c>
      <c r="I23" s="69">
        <v>1.7</v>
      </c>
      <c r="J23" s="69">
        <v>2.9</v>
      </c>
      <c r="K23" s="69">
        <v>1.2</v>
      </c>
      <c r="L23" s="69">
        <v>4.7</v>
      </c>
      <c r="M23" s="69">
        <v>-0.3</v>
      </c>
      <c r="N23" s="69">
        <v>0.6</v>
      </c>
      <c r="O23" s="69">
        <v>5.2</v>
      </c>
      <c r="P23" s="69">
        <v>7.3</v>
      </c>
      <c r="Q23" s="69">
        <v>0.6</v>
      </c>
      <c r="R23" s="69">
        <v>0.6</v>
      </c>
      <c r="S23" s="69">
        <v>-1.8</v>
      </c>
      <c r="T23" s="69">
        <v>-3.5</v>
      </c>
      <c r="U23" s="52">
        <v>1.6</v>
      </c>
    </row>
    <row r="24" spans="1:21" ht="13.5" customHeight="1" x14ac:dyDescent="0.25">
      <c r="A24" s="67">
        <v>20</v>
      </c>
      <c r="B24" s="18" t="s">
        <v>19</v>
      </c>
      <c r="C24" s="68">
        <v>-4.3</v>
      </c>
      <c r="D24" s="69">
        <v>2.2999999999999998</v>
      </c>
      <c r="E24" s="69">
        <v>2.9</v>
      </c>
      <c r="F24" s="68">
        <v>-5.5</v>
      </c>
      <c r="G24" s="69">
        <v>-10</v>
      </c>
      <c r="H24" s="69">
        <v>-8.3000000000000007</v>
      </c>
      <c r="I24" s="69">
        <v>1.7</v>
      </c>
      <c r="J24" s="69">
        <v>3.6</v>
      </c>
      <c r="K24" s="69">
        <v>1.4</v>
      </c>
      <c r="L24" s="69">
        <v>5.6</v>
      </c>
      <c r="M24" s="69">
        <v>-1.3</v>
      </c>
      <c r="N24" s="69">
        <v>-0.3</v>
      </c>
      <c r="O24" s="69">
        <v>5.8</v>
      </c>
      <c r="P24" s="69">
        <v>8.1</v>
      </c>
      <c r="Q24" s="69">
        <v>0.2</v>
      </c>
      <c r="R24" s="69">
        <v>0.4</v>
      </c>
      <c r="S24" s="69">
        <v>-2.2999999999999998</v>
      </c>
      <c r="T24" s="69">
        <v>-4.3</v>
      </c>
      <c r="U24" s="52">
        <v>1.7</v>
      </c>
    </row>
    <row r="25" spans="1:21" ht="13.5" customHeight="1" x14ac:dyDescent="0.25">
      <c r="A25" s="67">
        <v>21</v>
      </c>
      <c r="B25" s="18" t="s">
        <v>13</v>
      </c>
      <c r="C25" s="68">
        <v>-0.4</v>
      </c>
      <c r="D25" s="69">
        <v>2</v>
      </c>
      <c r="E25" s="69">
        <v>3</v>
      </c>
      <c r="F25" s="68">
        <v>-0.7</v>
      </c>
      <c r="G25" s="69">
        <v>-2.6</v>
      </c>
      <c r="H25" s="69">
        <v>-0.9</v>
      </c>
      <c r="I25" s="69">
        <v>1.6</v>
      </c>
      <c r="J25" s="69">
        <v>-0.1</v>
      </c>
      <c r="K25" s="69">
        <v>0.7</v>
      </c>
      <c r="L25" s="69">
        <v>1.2</v>
      </c>
      <c r="M25" s="69">
        <v>4.0999999999999996</v>
      </c>
      <c r="N25" s="69">
        <v>4.5999999999999996</v>
      </c>
      <c r="O25" s="69">
        <v>2.9</v>
      </c>
      <c r="P25" s="69">
        <v>3.9</v>
      </c>
      <c r="Q25" s="69">
        <v>2.2000000000000002</v>
      </c>
      <c r="R25" s="69">
        <v>1.3</v>
      </c>
      <c r="S25" s="69">
        <v>0.8</v>
      </c>
      <c r="T25" s="69">
        <v>-0.2</v>
      </c>
      <c r="U25" s="52">
        <v>1.3</v>
      </c>
    </row>
    <row r="26" spans="1:21" ht="30" x14ac:dyDescent="0.25">
      <c r="A26" s="79">
        <v>22</v>
      </c>
      <c r="B26" s="21" t="s">
        <v>109</v>
      </c>
      <c r="C26" s="30">
        <v>0.3</v>
      </c>
      <c r="D26" s="31">
        <v>2.5</v>
      </c>
      <c r="E26" s="31">
        <v>3.5</v>
      </c>
      <c r="F26" s="30">
        <v>0.6</v>
      </c>
      <c r="G26" s="31">
        <v>-1</v>
      </c>
      <c r="H26" s="31">
        <v>-2.1</v>
      </c>
      <c r="I26" s="31">
        <v>2.9</v>
      </c>
      <c r="J26" s="31">
        <v>1.5</v>
      </c>
      <c r="K26" s="31">
        <v>2.1</v>
      </c>
      <c r="L26" s="31">
        <v>3.3</v>
      </c>
      <c r="M26" s="31">
        <v>1.5</v>
      </c>
      <c r="N26" s="31">
        <v>2.8</v>
      </c>
      <c r="O26" s="31">
        <v>4.2</v>
      </c>
      <c r="P26" s="31">
        <v>4</v>
      </c>
      <c r="Q26" s="31">
        <v>3.8</v>
      </c>
      <c r="R26" s="31">
        <v>3</v>
      </c>
      <c r="S26" s="31">
        <v>2.9</v>
      </c>
      <c r="T26" s="31">
        <v>1.3</v>
      </c>
      <c r="U26" s="51">
        <v>1.7</v>
      </c>
    </row>
    <row r="27" spans="1:21" ht="13.5" customHeight="1" x14ac:dyDescent="0.25">
      <c r="A27" s="67">
        <v>23</v>
      </c>
      <c r="B27" s="17" t="s">
        <v>30</v>
      </c>
      <c r="C27" s="68">
        <v>0.6</v>
      </c>
      <c r="D27" s="69">
        <v>2.1</v>
      </c>
      <c r="E27" s="69">
        <v>3.1</v>
      </c>
      <c r="F27" s="68">
        <v>0.9</v>
      </c>
      <c r="G27" s="69">
        <v>-0.4</v>
      </c>
      <c r="H27" s="69">
        <v>-1.1000000000000001</v>
      </c>
      <c r="I27" s="69">
        <v>2.2999999999999998</v>
      </c>
      <c r="J27" s="69">
        <v>1.7</v>
      </c>
      <c r="K27" s="69">
        <v>1.9</v>
      </c>
      <c r="L27" s="69">
        <v>2.2000000000000002</v>
      </c>
      <c r="M27" s="69">
        <v>1.7</v>
      </c>
      <c r="N27" s="69">
        <v>2</v>
      </c>
      <c r="O27" s="69">
        <v>3.3</v>
      </c>
      <c r="P27" s="69">
        <v>4.4000000000000004</v>
      </c>
      <c r="Q27" s="69">
        <v>2.9</v>
      </c>
      <c r="R27" s="69">
        <v>2.6</v>
      </c>
      <c r="S27" s="69">
        <v>2.8</v>
      </c>
      <c r="T27" s="69">
        <v>4.5999999999999996</v>
      </c>
      <c r="U27" s="52">
        <v>-2.1</v>
      </c>
    </row>
    <row r="28" spans="1:21" ht="13.5" customHeight="1" x14ac:dyDescent="0.25">
      <c r="A28" s="67">
        <v>24</v>
      </c>
      <c r="B28" s="18" t="s">
        <v>31</v>
      </c>
      <c r="C28" s="68">
        <v>0.4</v>
      </c>
      <c r="D28" s="69">
        <v>1.7</v>
      </c>
      <c r="E28" s="69">
        <v>3</v>
      </c>
      <c r="F28" s="68">
        <v>0.6</v>
      </c>
      <c r="G28" s="69">
        <v>-0.5</v>
      </c>
      <c r="H28" s="69">
        <v>-1.7</v>
      </c>
      <c r="I28" s="69">
        <v>2.4</v>
      </c>
      <c r="J28" s="69">
        <v>1.6</v>
      </c>
      <c r="K28" s="69">
        <v>1.5</v>
      </c>
      <c r="L28" s="69">
        <v>1.8</v>
      </c>
      <c r="M28" s="69">
        <v>1.1000000000000001</v>
      </c>
      <c r="N28" s="69">
        <v>1.7</v>
      </c>
      <c r="O28" s="69">
        <v>3.1</v>
      </c>
      <c r="P28" s="69">
        <v>4.5</v>
      </c>
      <c r="Q28" s="69">
        <v>2.8</v>
      </c>
      <c r="R28" s="69">
        <v>2.7</v>
      </c>
      <c r="S28" s="69">
        <v>1.8</v>
      </c>
      <c r="T28" s="69">
        <v>1.1000000000000001</v>
      </c>
      <c r="U28" s="52">
        <v>1.5</v>
      </c>
    </row>
    <row r="29" spans="1:21" ht="13.5" customHeight="1" x14ac:dyDescent="0.25">
      <c r="A29" s="67">
        <v>25</v>
      </c>
      <c r="B29" s="18" t="s">
        <v>32</v>
      </c>
      <c r="C29" s="68">
        <v>0.9</v>
      </c>
      <c r="D29" s="69">
        <v>2.6</v>
      </c>
      <c r="E29" s="69">
        <v>3.3</v>
      </c>
      <c r="F29" s="68">
        <v>1.2</v>
      </c>
      <c r="G29" s="69">
        <v>-0.1</v>
      </c>
      <c r="H29" s="69">
        <v>-0.3</v>
      </c>
      <c r="I29" s="69">
        <v>2.1</v>
      </c>
      <c r="J29" s="69">
        <v>1.9</v>
      </c>
      <c r="K29" s="69">
        <v>2.6</v>
      </c>
      <c r="L29" s="69">
        <v>2.8</v>
      </c>
      <c r="M29" s="69">
        <v>2.6</v>
      </c>
      <c r="N29" s="69">
        <v>2.5</v>
      </c>
      <c r="O29" s="69">
        <v>3.5</v>
      </c>
      <c r="P29" s="69">
        <v>4.2</v>
      </c>
      <c r="Q29" s="69">
        <v>3</v>
      </c>
      <c r="R29" s="69">
        <v>2.4</v>
      </c>
      <c r="S29" s="69">
        <v>4.3</v>
      </c>
      <c r="T29" s="69">
        <v>10</v>
      </c>
      <c r="U29" s="52">
        <v>-7.2</v>
      </c>
    </row>
    <row r="30" spans="1:21" ht="13.5" customHeight="1" x14ac:dyDescent="0.25">
      <c r="A30" s="67">
        <v>26</v>
      </c>
      <c r="B30" s="17" t="s">
        <v>33</v>
      </c>
      <c r="C30" s="68">
        <v>0.2</v>
      </c>
      <c r="D30" s="69">
        <v>2.7</v>
      </c>
      <c r="E30" s="69">
        <v>3.7</v>
      </c>
      <c r="F30" s="68">
        <v>0.4</v>
      </c>
      <c r="G30" s="69">
        <v>-1.4</v>
      </c>
      <c r="H30" s="69">
        <v>-2.7</v>
      </c>
      <c r="I30" s="69">
        <v>3.2</v>
      </c>
      <c r="J30" s="69">
        <v>1.3</v>
      </c>
      <c r="K30" s="69">
        <v>2.2999999999999998</v>
      </c>
      <c r="L30" s="69">
        <v>3.9</v>
      </c>
      <c r="M30" s="69">
        <v>1.4</v>
      </c>
      <c r="N30" s="69">
        <v>3.3</v>
      </c>
      <c r="O30" s="69">
        <v>4.7</v>
      </c>
      <c r="P30" s="69">
        <v>3.7</v>
      </c>
      <c r="Q30" s="69">
        <v>4.4000000000000004</v>
      </c>
      <c r="R30" s="69">
        <v>3.3</v>
      </c>
      <c r="S30" s="69">
        <v>2.9</v>
      </c>
      <c r="T30" s="69">
        <v>-0.6</v>
      </c>
      <c r="U30" s="52">
        <v>4.0999999999999996</v>
      </c>
    </row>
    <row r="31" spans="1:21" ht="13.5" customHeight="1" x14ac:dyDescent="0.25">
      <c r="A31" s="67"/>
      <c r="B31" s="21" t="s">
        <v>34</v>
      </c>
      <c r="C31" s="205"/>
      <c r="D31" s="174"/>
      <c r="E31" s="174"/>
      <c r="F31" s="205"/>
      <c r="G31" s="174"/>
      <c r="H31" s="174"/>
      <c r="I31" s="174"/>
      <c r="J31" s="174"/>
      <c r="K31" s="174"/>
      <c r="L31" s="174"/>
      <c r="M31" s="174"/>
      <c r="N31" s="174"/>
      <c r="O31" s="174"/>
      <c r="P31" s="174"/>
      <c r="Q31" s="174"/>
      <c r="R31" s="174"/>
      <c r="S31" s="174"/>
      <c r="T31" s="174"/>
      <c r="U31" s="199"/>
    </row>
    <row r="32" spans="1:21" ht="13.5" customHeight="1" x14ac:dyDescent="0.25">
      <c r="A32" s="67">
        <v>27</v>
      </c>
      <c r="B32" s="17" t="s">
        <v>35</v>
      </c>
      <c r="C32" s="68">
        <v>1.1000000000000001</v>
      </c>
      <c r="D32" s="69">
        <v>1.9</v>
      </c>
      <c r="E32" s="69">
        <v>2.4</v>
      </c>
      <c r="F32" s="68">
        <v>1.2</v>
      </c>
      <c r="G32" s="69">
        <v>0</v>
      </c>
      <c r="H32" s="69">
        <v>-0.2</v>
      </c>
      <c r="I32" s="69">
        <v>2.6</v>
      </c>
      <c r="J32" s="69">
        <v>1.4</v>
      </c>
      <c r="K32" s="69">
        <v>2.1</v>
      </c>
      <c r="L32" s="69">
        <v>1.9</v>
      </c>
      <c r="M32" s="69">
        <v>1.3</v>
      </c>
      <c r="N32" s="69">
        <v>2.2999999999999998</v>
      </c>
      <c r="O32" s="69">
        <v>2.6</v>
      </c>
      <c r="P32" s="69">
        <v>2.2999999999999998</v>
      </c>
      <c r="Q32" s="69">
        <v>3.2</v>
      </c>
      <c r="R32" s="69">
        <v>2</v>
      </c>
      <c r="S32" s="69">
        <v>1.6</v>
      </c>
      <c r="T32" s="69">
        <v>1.1000000000000001</v>
      </c>
      <c r="U32" s="52">
        <v>2.4</v>
      </c>
    </row>
    <row r="33" spans="1:21" ht="13.5" customHeight="1" x14ac:dyDescent="0.25">
      <c r="A33" s="67">
        <v>28</v>
      </c>
      <c r="B33" s="17" t="s">
        <v>36</v>
      </c>
      <c r="C33" s="68">
        <v>0.7</v>
      </c>
      <c r="D33" s="69">
        <v>1.9</v>
      </c>
      <c r="E33" s="69">
        <v>2.4</v>
      </c>
      <c r="F33" s="68">
        <v>0.9</v>
      </c>
      <c r="G33" s="69">
        <v>-0.6</v>
      </c>
      <c r="H33" s="69">
        <v>-0.6</v>
      </c>
      <c r="I33" s="69">
        <v>2.2999999999999998</v>
      </c>
      <c r="J33" s="69">
        <v>1.5</v>
      </c>
      <c r="K33" s="69">
        <v>1.9</v>
      </c>
      <c r="L33" s="69">
        <v>2.2000000000000002</v>
      </c>
      <c r="M33" s="69">
        <v>1.2</v>
      </c>
      <c r="N33" s="69">
        <v>2</v>
      </c>
      <c r="O33" s="69">
        <v>2.6</v>
      </c>
      <c r="P33" s="69">
        <v>2.9</v>
      </c>
      <c r="Q33" s="69">
        <v>2.6</v>
      </c>
      <c r="R33" s="69">
        <v>1.9</v>
      </c>
      <c r="S33" s="69">
        <v>1.5</v>
      </c>
      <c r="T33" s="69">
        <v>0.8</v>
      </c>
      <c r="U33" s="52">
        <v>2.2000000000000002</v>
      </c>
    </row>
    <row r="34" spans="1:21" ht="13.5" customHeight="1" x14ac:dyDescent="0.25">
      <c r="A34" s="67">
        <v>29</v>
      </c>
      <c r="B34" s="17" t="s">
        <v>37</v>
      </c>
      <c r="C34" s="68">
        <v>0.7</v>
      </c>
      <c r="D34" s="69">
        <v>1.9</v>
      </c>
      <c r="E34" s="69">
        <v>2.4</v>
      </c>
      <c r="F34" s="68">
        <v>0.9</v>
      </c>
      <c r="G34" s="69">
        <v>-0.5</v>
      </c>
      <c r="H34" s="69">
        <v>-0.5</v>
      </c>
      <c r="I34" s="69">
        <v>2.2999999999999998</v>
      </c>
      <c r="J34" s="69">
        <v>1.5</v>
      </c>
      <c r="K34" s="69">
        <v>1.9</v>
      </c>
      <c r="L34" s="69">
        <v>2.2000000000000002</v>
      </c>
      <c r="M34" s="69">
        <v>1.2</v>
      </c>
      <c r="N34" s="69">
        <v>1.9</v>
      </c>
      <c r="O34" s="69">
        <v>2.7</v>
      </c>
      <c r="P34" s="69">
        <v>2.9</v>
      </c>
      <c r="Q34" s="69">
        <v>2.6</v>
      </c>
      <c r="R34" s="69">
        <v>1.9</v>
      </c>
      <c r="S34" s="69">
        <v>1.5</v>
      </c>
      <c r="T34" s="69">
        <v>0.8</v>
      </c>
      <c r="U34" s="52">
        <v>2.2000000000000002</v>
      </c>
    </row>
    <row r="35" spans="1:21" ht="13.5" customHeight="1" x14ac:dyDescent="0.25">
      <c r="A35" s="67">
        <v>30</v>
      </c>
      <c r="B35" s="17" t="s">
        <v>134</v>
      </c>
      <c r="C35" s="68">
        <v>0.8</v>
      </c>
      <c r="D35" s="69">
        <v>1.8</v>
      </c>
      <c r="E35" s="69">
        <v>2.1</v>
      </c>
      <c r="F35" s="68">
        <v>1</v>
      </c>
      <c r="G35" s="69">
        <v>-0.5</v>
      </c>
      <c r="H35" s="69">
        <v>-0.1</v>
      </c>
      <c r="I35" s="69">
        <v>2.2000000000000002</v>
      </c>
      <c r="J35" s="69">
        <v>1.5</v>
      </c>
      <c r="K35" s="69">
        <v>1.9</v>
      </c>
      <c r="L35" s="69">
        <v>2</v>
      </c>
      <c r="M35" s="69">
        <v>1.2</v>
      </c>
      <c r="N35" s="69">
        <v>1.7</v>
      </c>
      <c r="O35" s="69">
        <v>2.4</v>
      </c>
      <c r="P35" s="69">
        <v>2.7</v>
      </c>
      <c r="Q35" s="69">
        <v>2.4</v>
      </c>
      <c r="R35" s="69">
        <v>1.7</v>
      </c>
      <c r="S35" s="69">
        <v>1.2</v>
      </c>
      <c r="T35" s="69">
        <v>0.7</v>
      </c>
      <c r="U35" s="52">
        <v>2.2999999999999998</v>
      </c>
    </row>
    <row r="36" spans="1:21" ht="13.5" customHeight="1" x14ac:dyDescent="0.25">
      <c r="A36" s="67">
        <v>31</v>
      </c>
      <c r="B36" s="17" t="s">
        <v>40</v>
      </c>
      <c r="C36" s="68">
        <v>1</v>
      </c>
      <c r="D36" s="69">
        <v>1.9</v>
      </c>
      <c r="E36" s="69">
        <v>2.4</v>
      </c>
      <c r="F36" s="68">
        <v>1.2</v>
      </c>
      <c r="G36" s="69">
        <v>0</v>
      </c>
      <c r="H36" s="69">
        <v>-0.3</v>
      </c>
      <c r="I36" s="69">
        <v>2.6</v>
      </c>
      <c r="J36" s="69">
        <v>1.4</v>
      </c>
      <c r="K36" s="69">
        <v>2.1</v>
      </c>
      <c r="L36" s="69">
        <v>1.8</v>
      </c>
      <c r="M36" s="69">
        <v>1.3</v>
      </c>
      <c r="N36" s="69">
        <v>2.4</v>
      </c>
      <c r="O36" s="69">
        <v>2.5</v>
      </c>
      <c r="P36" s="69">
        <v>2.2000000000000002</v>
      </c>
      <c r="Q36" s="69">
        <v>3.2</v>
      </c>
      <c r="R36" s="69">
        <v>2</v>
      </c>
      <c r="S36" s="69">
        <v>1.6</v>
      </c>
      <c r="T36" s="69">
        <v>1.1000000000000001</v>
      </c>
      <c r="U36" s="52">
        <v>2.4</v>
      </c>
    </row>
    <row r="37" spans="1:21" ht="13.5" customHeight="1" x14ac:dyDescent="0.25">
      <c r="A37" s="67">
        <v>32</v>
      </c>
      <c r="B37" s="57" t="s">
        <v>219</v>
      </c>
      <c r="C37" s="7">
        <v>1.3</v>
      </c>
      <c r="D37" s="7">
        <v>1.9</v>
      </c>
      <c r="E37" s="7">
        <v>2.5</v>
      </c>
      <c r="F37" s="68">
        <v>1.4</v>
      </c>
      <c r="G37" s="7">
        <v>0.4</v>
      </c>
      <c r="H37" s="7">
        <v>0.6</v>
      </c>
      <c r="I37" s="7">
        <v>2.2000000000000002</v>
      </c>
      <c r="J37" s="7">
        <v>1.9</v>
      </c>
      <c r="K37" s="7">
        <v>2</v>
      </c>
      <c r="L37" s="7">
        <v>2</v>
      </c>
      <c r="M37" s="7">
        <v>1.4</v>
      </c>
      <c r="N37" s="7">
        <v>2</v>
      </c>
      <c r="O37" s="7">
        <v>2.6</v>
      </c>
      <c r="P37" s="7">
        <v>2.8</v>
      </c>
      <c r="Q37" s="7">
        <v>3</v>
      </c>
      <c r="R37" s="7">
        <v>2.1</v>
      </c>
      <c r="S37" s="7">
        <v>2</v>
      </c>
      <c r="T37" s="7">
        <v>1.4</v>
      </c>
      <c r="U37" s="52">
        <v>2.2999999999999998</v>
      </c>
    </row>
    <row r="38" spans="1:21" ht="30" customHeight="1" x14ac:dyDescent="0.25">
      <c r="A38" s="79">
        <v>33</v>
      </c>
      <c r="B38" s="57" t="s">
        <v>220</v>
      </c>
      <c r="C38" s="7">
        <v>1.1000000000000001</v>
      </c>
      <c r="D38" s="7">
        <v>1.8</v>
      </c>
      <c r="E38" s="7">
        <v>2.2999999999999998</v>
      </c>
      <c r="F38" s="68">
        <v>1.1000000000000001</v>
      </c>
      <c r="G38" s="7">
        <v>0.3</v>
      </c>
      <c r="H38" s="7">
        <v>0.4</v>
      </c>
      <c r="I38" s="7">
        <v>2</v>
      </c>
      <c r="J38" s="7">
        <v>1.7</v>
      </c>
      <c r="K38" s="7">
        <v>1.7</v>
      </c>
      <c r="L38" s="7">
        <v>1.9</v>
      </c>
      <c r="M38" s="7">
        <v>1.5</v>
      </c>
      <c r="N38" s="7">
        <v>1.9</v>
      </c>
      <c r="O38" s="7">
        <v>2.2999999999999998</v>
      </c>
      <c r="P38" s="7">
        <v>2.8</v>
      </c>
      <c r="Q38" s="7">
        <v>2.6</v>
      </c>
      <c r="R38" s="7">
        <v>2</v>
      </c>
      <c r="S38" s="7">
        <v>1.7</v>
      </c>
      <c r="T38" s="7">
        <v>1.2</v>
      </c>
      <c r="U38" s="52">
        <v>1.8</v>
      </c>
    </row>
    <row r="39" spans="1:21" ht="13.5" customHeight="1" x14ac:dyDescent="0.25">
      <c r="A39" s="67">
        <v>34</v>
      </c>
      <c r="B39" s="57" t="s">
        <v>221</v>
      </c>
      <c r="C39" s="7">
        <v>1.6</v>
      </c>
      <c r="D39" s="7">
        <v>1.6</v>
      </c>
      <c r="E39" s="7">
        <v>1.9</v>
      </c>
      <c r="F39" s="68">
        <v>1.4</v>
      </c>
      <c r="G39" s="7">
        <v>1</v>
      </c>
      <c r="H39" s="7">
        <v>1.7</v>
      </c>
      <c r="I39" s="7">
        <v>2</v>
      </c>
      <c r="J39" s="7">
        <v>2</v>
      </c>
      <c r="K39" s="7">
        <v>1.4</v>
      </c>
      <c r="L39" s="7">
        <v>1.7</v>
      </c>
      <c r="M39" s="7">
        <v>1.3</v>
      </c>
      <c r="N39" s="7">
        <v>1.5</v>
      </c>
      <c r="O39" s="7">
        <v>2.2000000000000002</v>
      </c>
      <c r="P39" s="7">
        <v>2.2999999999999998</v>
      </c>
      <c r="Q39" s="7">
        <v>2.1</v>
      </c>
      <c r="R39" s="7">
        <v>1.6</v>
      </c>
      <c r="S39" s="7">
        <v>1.7</v>
      </c>
      <c r="T39" s="7">
        <v>1.1000000000000001</v>
      </c>
      <c r="U39" s="52">
        <v>1.9</v>
      </c>
    </row>
    <row r="40" spans="1:21" ht="13.5" customHeight="1" x14ac:dyDescent="0.25">
      <c r="A40" s="67">
        <v>35</v>
      </c>
      <c r="B40" s="57" t="s">
        <v>222</v>
      </c>
      <c r="C40" s="7">
        <v>0.7</v>
      </c>
      <c r="D40" s="7">
        <v>1.5</v>
      </c>
      <c r="E40" s="7">
        <v>1.8</v>
      </c>
      <c r="F40" s="68">
        <v>1</v>
      </c>
      <c r="G40" s="7">
        <v>-0.5</v>
      </c>
      <c r="H40" s="7">
        <v>-0.3</v>
      </c>
      <c r="I40" s="7">
        <v>2.1</v>
      </c>
      <c r="J40" s="7">
        <v>1.4</v>
      </c>
      <c r="K40" s="7">
        <v>1.6</v>
      </c>
      <c r="L40" s="7">
        <v>2.1</v>
      </c>
      <c r="M40" s="7">
        <v>0.2</v>
      </c>
      <c r="N40" s="7">
        <v>1.4</v>
      </c>
      <c r="O40" s="7">
        <v>2.4</v>
      </c>
      <c r="P40" s="7">
        <v>2.2999999999999998</v>
      </c>
      <c r="Q40" s="7">
        <v>2.1</v>
      </c>
      <c r="R40" s="7">
        <v>1.3</v>
      </c>
      <c r="S40" s="7">
        <v>1.1000000000000001</v>
      </c>
      <c r="T40" s="7">
        <v>0.8</v>
      </c>
      <c r="U40" s="52">
        <v>2.1</v>
      </c>
    </row>
    <row r="41" spans="1:21" ht="17.25" x14ac:dyDescent="0.25">
      <c r="A41" s="67">
        <v>36</v>
      </c>
      <c r="B41" s="17" t="s">
        <v>223</v>
      </c>
      <c r="C41" s="69">
        <v>1.3</v>
      </c>
      <c r="D41" s="69">
        <v>1.3</v>
      </c>
      <c r="E41" s="69">
        <v>1.6</v>
      </c>
      <c r="F41" s="68">
        <v>1.2</v>
      </c>
      <c r="G41" s="69">
        <v>1</v>
      </c>
      <c r="H41" s="69">
        <v>1.4</v>
      </c>
      <c r="I41" s="69">
        <v>1.6</v>
      </c>
      <c r="J41" s="69">
        <v>1.6</v>
      </c>
      <c r="K41" s="69">
        <v>1.2</v>
      </c>
      <c r="L41" s="69">
        <v>1.6</v>
      </c>
      <c r="M41" s="69">
        <v>0.5</v>
      </c>
      <c r="N41" s="69">
        <v>1.1000000000000001</v>
      </c>
      <c r="O41" s="69">
        <v>1.7</v>
      </c>
      <c r="P41" s="69">
        <v>2</v>
      </c>
      <c r="Q41" s="69">
        <v>2</v>
      </c>
      <c r="R41" s="69">
        <v>1.2</v>
      </c>
      <c r="S41" s="69">
        <v>1.6</v>
      </c>
      <c r="T41" s="69">
        <v>1.7</v>
      </c>
      <c r="U41" s="52">
        <v>1.4</v>
      </c>
    </row>
    <row r="42" spans="1:21" ht="13.5" customHeight="1" x14ac:dyDescent="0.25">
      <c r="A42" s="67"/>
      <c r="B42" s="22" t="s">
        <v>86</v>
      </c>
      <c r="C42" s="205"/>
      <c r="D42" s="174"/>
      <c r="E42" s="174"/>
      <c r="F42" s="205"/>
      <c r="G42" s="174"/>
      <c r="H42" s="174"/>
      <c r="I42" s="174"/>
      <c r="J42" s="174"/>
      <c r="K42" s="174"/>
      <c r="L42" s="174"/>
      <c r="M42" s="174"/>
      <c r="N42" s="174"/>
      <c r="O42" s="174"/>
      <c r="P42" s="174"/>
      <c r="Q42" s="174"/>
      <c r="R42" s="174"/>
      <c r="S42" s="174"/>
      <c r="T42" s="174"/>
      <c r="U42" s="199"/>
    </row>
    <row r="43" spans="1:21" ht="13.5" customHeight="1" x14ac:dyDescent="0.3">
      <c r="A43" s="67">
        <v>37</v>
      </c>
      <c r="B43" s="18" t="s">
        <v>16</v>
      </c>
      <c r="C43" s="68">
        <v>1</v>
      </c>
      <c r="D43" s="69">
        <v>1.9</v>
      </c>
      <c r="E43" s="69">
        <v>2.4</v>
      </c>
      <c r="F43" s="68">
        <v>1.4</v>
      </c>
      <c r="G43" s="69">
        <v>0</v>
      </c>
      <c r="H43" s="69">
        <v>-0.4</v>
      </c>
      <c r="I43" s="69">
        <v>2.8</v>
      </c>
      <c r="J43" s="69">
        <v>1.5</v>
      </c>
      <c r="K43" s="69">
        <v>1.9</v>
      </c>
      <c r="L43" s="69">
        <v>1.9</v>
      </c>
      <c r="M43" s="69">
        <v>1.3</v>
      </c>
      <c r="N43" s="69">
        <v>2.1</v>
      </c>
      <c r="O43" s="69">
        <v>2.8</v>
      </c>
      <c r="P43" s="69">
        <v>2.4</v>
      </c>
      <c r="Q43" s="69">
        <v>3.4</v>
      </c>
      <c r="R43" s="69">
        <v>1.8</v>
      </c>
      <c r="S43" s="69">
        <v>1.8</v>
      </c>
      <c r="T43" s="69">
        <v>0.8</v>
      </c>
      <c r="U43" s="52">
        <v>2.6</v>
      </c>
    </row>
    <row r="44" spans="1:21" ht="13.5" customHeight="1" x14ac:dyDescent="0.3">
      <c r="A44" s="67">
        <v>38</v>
      </c>
      <c r="B44" s="18" t="s">
        <v>36</v>
      </c>
      <c r="C44" s="68">
        <v>0.7</v>
      </c>
      <c r="D44" s="69">
        <v>1.9</v>
      </c>
      <c r="E44" s="69">
        <v>2.4</v>
      </c>
      <c r="F44" s="68">
        <v>1.1000000000000001</v>
      </c>
      <c r="G44" s="69">
        <v>-0.6</v>
      </c>
      <c r="H44" s="69">
        <v>-0.7</v>
      </c>
      <c r="I44" s="69">
        <v>2.4</v>
      </c>
      <c r="J44" s="69">
        <v>1.6</v>
      </c>
      <c r="K44" s="69">
        <v>1.7</v>
      </c>
      <c r="L44" s="69">
        <v>2.2000000000000002</v>
      </c>
      <c r="M44" s="69">
        <v>1.2</v>
      </c>
      <c r="N44" s="69">
        <v>1.7</v>
      </c>
      <c r="O44" s="69">
        <v>2.8</v>
      </c>
      <c r="P44" s="69">
        <v>3</v>
      </c>
      <c r="Q44" s="69">
        <v>2.8</v>
      </c>
      <c r="R44" s="69">
        <v>1.7</v>
      </c>
      <c r="S44" s="69">
        <v>1.6</v>
      </c>
      <c r="T44" s="69">
        <v>0.5</v>
      </c>
      <c r="U44" s="52">
        <v>2.4</v>
      </c>
    </row>
    <row r="45" spans="1:21" ht="13.5" customHeight="1" x14ac:dyDescent="0.3">
      <c r="A45" s="80">
        <v>39</v>
      </c>
      <c r="B45" s="53" t="s">
        <v>44</v>
      </c>
      <c r="C45" s="90">
        <v>1</v>
      </c>
      <c r="D45" s="54">
        <v>1.9</v>
      </c>
      <c r="E45" s="54">
        <v>2.4</v>
      </c>
      <c r="F45" s="90">
        <v>1.4</v>
      </c>
      <c r="G45" s="54">
        <v>0</v>
      </c>
      <c r="H45" s="54">
        <v>-0.4</v>
      </c>
      <c r="I45" s="54">
        <v>2.8</v>
      </c>
      <c r="J45" s="54">
        <v>1.5</v>
      </c>
      <c r="K45" s="54">
        <v>1.9</v>
      </c>
      <c r="L45" s="54">
        <v>1.8</v>
      </c>
      <c r="M45" s="54">
        <v>1.3</v>
      </c>
      <c r="N45" s="54">
        <v>2.1</v>
      </c>
      <c r="O45" s="54">
        <v>2.7</v>
      </c>
      <c r="P45" s="54">
        <v>2.2999999999999998</v>
      </c>
      <c r="Q45" s="54">
        <v>3.4</v>
      </c>
      <c r="R45" s="54">
        <v>1.8</v>
      </c>
      <c r="S45" s="54">
        <v>1.8</v>
      </c>
      <c r="T45" s="54">
        <v>0.8</v>
      </c>
      <c r="U45" s="55">
        <v>2.6</v>
      </c>
    </row>
    <row r="46" spans="1:21" ht="15" customHeight="1" x14ac:dyDescent="0.3">
      <c r="A46" s="277" t="s">
        <v>147</v>
      </c>
      <c r="B46" s="277"/>
      <c r="C46" s="277"/>
      <c r="D46" s="277"/>
      <c r="E46" s="277"/>
      <c r="F46" s="277"/>
      <c r="G46" s="277"/>
      <c r="H46" s="277"/>
      <c r="I46" s="277"/>
      <c r="J46" s="277"/>
      <c r="K46" s="277"/>
      <c r="L46" s="277"/>
      <c r="M46" s="277"/>
      <c r="N46" s="277"/>
      <c r="O46" s="277"/>
      <c r="P46" s="277"/>
      <c r="Q46" s="277"/>
      <c r="R46" s="277"/>
      <c r="S46" s="277"/>
      <c r="T46" s="277"/>
      <c r="U46" s="277"/>
    </row>
    <row r="47" spans="1:21" ht="15" customHeight="1" x14ac:dyDescent="0.3">
      <c r="A47" s="278" t="s">
        <v>136</v>
      </c>
      <c r="B47" s="278"/>
      <c r="C47" s="278"/>
      <c r="D47" s="278"/>
      <c r="E47" s="278"/>
      <c r="F47" s="278"/>
      <c r="G47" s="278"/>
      <c r="H47" s="278"/>
      <c r="I47" s="278"/>
      <c r="J47" s="278"/>
      <c r="K47" s="278"/>
      <c r="L47" s="278"/>
      <c r="M47" s="278"/>
      <c r="N47" s="278"/>
      <c r="O47" s="278"/>
      <c r="P47" s="278"/>
      <c r="Q47" s="278"/>
      <c r="R47" s="278"/>
      <c r="S47" s="278"/>
      <c r="T47" s="278"/>
      <c r="U47" s="278"/>
    </row>
    <row r="48" spans="1:21" ht="27.9" customHeight="1" x14ac:dyDescent="0.3">
      <c r="A48" s="278" t="s">
        <v>137</v>
      </c>
      <c r="B48" s="278"/>
      <c r="C48" s="278"/>
      <c r="D48" s="278"/>
      <c r="E48" s="278"/>
      <c r="F48" s="278"/>
      <c r="G48" s="278"/>
      <c r="H48" s="278"/>
      <c r="I48" s="278"/>
      <c r="J48" s="278"/>
      <c r="K48" s="278"/>
      <c r="L48" s="278"/>
      <c r="M48" s="278"/>
      <c r="N48" s="278"/>
      <c r="O48" s="278"/>
      <c r="P48" s="278"/>
      <c r="Q48" s="278"/>
      <c r="R48" s="278"/>
      <c r="S48" s="278"/>
      <c r="T48" s="278"/>
      <c r="U48" s="278"/>
    </row>
    <row r="49" spans="1:21" ht="15" customHeight="1" x14ac:dyDescent="0.3">
      <c r="A49" s="244" t="s">
        <v>112</v>
      </c>
      <c r="B49" s="244"/>
      <c r="C49" s="244"/>
      <c r="D49" s="244"/>
      <c r="E49" s="244"/>
      <c r="F49" s="244"/>
      <c r="G49" s="244"/>
      <c r="H49" s="244"/>
      <c r="I49" s="244"/>
      <c r="J49" s="244"/>
      <c r="K49" s="244"/>
      <c r="L49" s="244"/>
      <c r="M49" s="244"/>
      <c r="N49" s="244"/>
      <c r="O49" s="244"/>
      <c r="P49" s="244"/>
      <c r="Q49" s="244"/>
      <c r="R49" s="244"/>
      <c r="S49" s="244"/>
      <c r="T49" s="244"/>
      <c r="U49" s="244"/>
    </row>
  </sheetData>
  <mergeCells count="15">
    <mergeCell ref="A49:U49"/>
    <mergeCell ref="C2:C4"/>
    <mergeCell ref="D2:D4"/>
    <mergeCell ref="E2:E4"/>
    <mergeCell ref="F2:U2"/>
    <mergeCell ref="F3:G3"/>
    <mergeCell ref="H3:K3"/>
    <mergeCell ref="L3:O3"/>
    <mergeCell ref="P3:S3"/>
    <mergeCell ref="T3:U3"/>
    <mergeCell ref="A1:U1"/>
    <mergeCell ref="A2:A4"/>
    <mergeCell ref="A46:U46"/>
    <mergeCell ref="A47:U47"/>
    <mergeCell ref="A48:U48"/>
  </mergeCells>
  <pageMargins left="0.25" right="0.25" top="0.75" bottom="0.75" header="0.3" footer="0.3"/>
  <pageSetup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4"/>
  <sheetViews>
    <sheetView showGridLines="0" zoomScale="95" zoomScaleNormal="95" workbookViewId="0">
      <selection sqref="A1:R1"/>
    </sheetView>
  </sheetViews>
  <sheetFormatPr defaultColWidth="8.88671875" defaultRowHeight="14.4" x14ac:dyDescent="0.3"/>
  <cols>
    <col min="1" max="1" width="4.6640625" customWidth="1"/>
    <col min="2" max="2" width="45.44140625" style="2" customWidth="1"/>
    <col min="3" max="6" width="8.33203125" style="2" customWidth="1"/>
    <col min="7" max="18" width="8.33203125" style="3" customWidth="1"/>
    <col min="19" max="41" width="8.88671875" style="3"/>
  </cols>
  <sheetData>
    <row r="1" spans="1:22" ht="21" customHeight="1" x14ac:dyDescent="0.35">
      <c r="A1" s="238" t="s">
        <v>124</v>
      </c>
      <c r="B1" s="238"/>
      <c r="C1" s="238"/>
      <c r="D1" s="238"/>
      <c r="E1" s="238"/>
      <c r="F1" s="238"/>
      <c r="G1" s="238"/>
      <c r="H1" s="238"/>
      <c r="I1" s="238"/>
      <c r="J1" s="238"/>
      <c r="K1" s="238"/>
      <c r="L1" s="238"/>
      <c r="M1" s="238"/>
      <c r="N1" s="238"/>
      <c r="O1" s="238"/>
      <c r="P1" s="238"/>
      <c r="Q1" s="238"/>
      <c r="R1" s="238"/>
      <c r="S1" s="41"/>
      <c r="T1" s="41"/>
      <c r="U1" s="41"/>
      <c r="V1" s="41"/>
    </row>
    <row r="2" spans="1:22" ht="30" customHeight="1" x14ac:dyDescent="0.4">
      <c r="A2" s="279" t="s">
        <v>111</v>
      </c>
      <c r="B2" s="213"/>
      <c r="C2" s="286" t="s">
        <v>110</v>
      </c>
      <c r="D2" s="287" t="s">
        <v>110</v>
      </c>
      <c r="E2" s="287" t="s">
        <v>110</v>
      </c>
      <c r="F2" s="287" t="s">
        <v>110</v>
      </c>
      <c r="G2" s="287" t="s">
        <v>110</v>
      </c>
      <c r="H2" s="287" t="s">
        <v>110</v>
      </c>
      <c r="I2" s="287" t="s">
        <v>110</v>
      </c>
      <c r="J2" s="288" t="s">
        <v>110</v>
      </c>
      <c r="K2" s="289" t="s">
        <v>144</v>
      </c>
      <c r="L2" s="290" t="s">
        <v>144</v>
      </c>
      <c r="M2" s="290" t="s">
        <v>144</v>
      </c>
      <c r="N2" s="290" t="s">
        <v>144</v>
      </c>
      <c r="O2" s="290" t="s">
        <v>144</v>
      </c>
      <c r="P2" s="290" t="s">
        <v>144</v>
      </c>
      <c r="Q2" s="290" t="s">
        <v>144</v>
      </c>
      <c r="R2" s="291" t="s">
        <v>144</v>
      </c>
      <c r="T2" s="41"/>
      <c r="U2" s="41"/>
      <c r="V2" s="41"/>
    </row>
    <row r="3" spans="1:22" ht="19.95" customHeight="1" x14ac:dyDescent="0.3">
      <c r="A3" s="280" t="s">
        <v>111</v>
      </c>
      <c r="B3" s="61"/>
      <c r="C3" s="118">
        <v>2011</v>
      </c>
      <c r="D3" s="118">
        <v>2012</v>
      </c>
      <c r="E3" s="118">
        <v>2013</v>
      </c>
      <c r="F3" s="118">
        <v>2014</v>
      </c>
      <c r="G3" s="118">
        <v>2015</v>
      </c>
      <c r="H3" s="118">
        <v>2016</v>
      </c>
      <c r="I3" s="118">
        <v>2017</v>
      </c>
      <c r="J3" s="118">
        <v>2018</v>
      </c>
      <c r="K3" s="118">
        <v>2011</v>
      </c>
      <c r="L3" s="118">
        <v>2012</v>
      </c>
      <c r="M3" s="118">
        <v>2013</v>
      </c>
      <c r="N3" s="118">
        <v>2014</v>
      </c>
      <c r="O3" s="118">
        <v>2015</v>
      </c>
      <c r="P3" s="118">
        <v>2016</v>
      </c>
      <c r="Q3" s="118">
        <v>2017</v>
      </c>
      <c r="R3" s="118">
        <v>2018</v>
      </c>
      <c r="S3" s="24"/>
    </row>
    <row r="4" spans="1:22" ht="15" x14ac:dyDescent="0.25">
      <c r="A4" s="81">
        <v>1</v>
      </c>
      <c r="B4" s="183" t="s">
        <v>12</v>
      </c>
      <c r="C4" s="149">
        <v>1.6</v>
      </c>
      <c r="D4" s="150">
        <v>2.2000000000000002</v>
      </c>
      <c r="E4" s="150">
        <v>1.8</v>
      </c>
      <c r="F4" s="150">
        <v>2.5</v>
      </c>
      <c r="G4" s="150">
        <v>2.9</v>
      </c>
      <c r="H4" s="150">
        <v>1.6</v>
      </c>
      <c r="I4" s="150">
        <v>2.4</v>
      </c>
      <c r="J4" s="95">
        <v>2.9</v>
      </c>
      <c r="K4" s="149">
        <v>1.6</v>
      </c>
      <c r="L4" s="32">
        <v>1.5</v>
      </c>
      <c r="M4" s="32">
        <v>2.6</v>
      </c>
      <c r="N4" s="32">
        <v>2.9</v>
      </c>
      <c r="O4" s="32">
        <v>1.9</v>
      </c>
      <c r="P4" s="32">
        <v>2</v>
      </c>
      <c r="Q4" s="32">
        <v>2.8</v>
      </c>
      <c r="R4" s="95">
        <v>2.5</v>
      </c>
      <c r="S4" s="63"/>
    </row>
    <row r="5" spans="1:22" ht="15" x14ac:dyDescent="0.25">
      <c r="A5" s="82">
        <v>2</v>
      </c>
      <c r="B5" s="21" t="s">
        <v>4</v>
      </c>
      <c r="C5" s="30">
        <v>1.9</v>
      </c>
      <c r="D5" s="32">
        <v>1.5</v>
      </c>
      <c r="E5" s="32">
        <v>1.5</v>
      </c>
      <c r="F5" s="32">
        <v>3</v>
      </c>
      <c r="G5" s="32">
        <v>3.7</v>
      </c>
      <c r="H5" s="32">
        <v>2.7</v>
      </c>
      <c r="I5" s="32">
        <v>2.6</v>
      </c>
      <c r="J5" s="51">
        <v>3</v>
      </c>
      <c r="K5" s="30">
        <v>1.2</v>
      </c>
      <c r="L5" s="32">
        <v>1.6</v>
      </c>
      <c r="M5" s="32">
        <v>1.9</v>
      </c>
      <c r="N5" s="32">
        <v>3.8</v>
      </c>
      <c r="O5" s="32">
        <v>2.9</v>
      </c>
      <c r="P5" s="32">
        <v>2.8</v>
      </c>
      <c r="Q5" s="32">
        <v>2.9</v>
      </c>
      <c r="R5" s="51">
        <v>2.6</v>
      </c>
      <c r="S5" s="63"/>
    </row>
    <row r="6" spans="1:22" ht="15" x14ac:dyDescent="0.25">
      <c r="A6" s="82">
        <v>3</v>
      </c>
      <c r="B6" s="25" t="s">
        <v>19</v>
      </c>
      <c r="C6" s="68">
        <v>2.2000000000000002</v>
      </c>
      <c r="D6" s="7">
        <v>2.1</v>
      </c>
      <c r="E6" s="7">
        <v>3.1</v>
      </c>
      <c r="F6" s="7">
        <v>4.0999999999999996</v>
      </c>
      <c r="G6" s="7">
        <v>4.7</v>
      </c>
      <c r="H6" s="7">
        <v>3.6</v>
      </c>
      <c r="I6" s="7">
        <v>3.9</v>
      </c>
      <c r="J6" s="52">
        <v>4.0999999999999996</v>
      </c>
      <c r="K6" s="68">
        <v>0.9</v>
      </c>
      <c r="L6" s="7">
        <v>2.4</v>
      </c>
      <c r="M6" s="7">
        <v>3.5</v>
      </c>
      <c r="N6" s="7">
        <v>5</v>
      </c>
      <c r="O6" s="7">
        <v>3.7</v>
      </c>
      <c r="P6" s="7">
        <v>3.6</v>
      </c>
      <c r="Q6" s="7">
        <v>5</v>
      </c>
      <c r="R6" s="52">
        <v>2.9</v>
      </c>
      <c r="S6" s="63"/>
    </row>
    <row r="7" spans="1:22" ht="15" x14ac:dyDescent="0.25">
      <c r="A7" s="82">
        <v>4</v>
      </c>
      <c r="B7" s="26" t="s">
        <v>20</v>
      </c>
      <c r="C7" s="68">
        <v>5.0999999999999996</v>
      </c>
      <c r="D7" s="7">
        <v>6</v>
      </c>
      <c r="E7" s="7">
        <v>6.1</v>
      </c>
      <c r="F7" s="7">
        <v>7.2</v>
      </c>
      <c r="G7" s="7">
        <v>7.5</v>
      </c>
      <c r="H7" s="7">
        <v>6.1</v>
      </c>
      <c r="I7" s="7">
        <v>6.9</v>
      </c>
      <c r="J7" s="52">
        <v>6.3</v>
      </c>
      <c r="K7" s="68">
        <v>3.5</v>
      </c>
      <c r="L7" s="7">
        <v>6.3</v>
      </c>
      <c r="M7" s="7">
        <v>5</v>
      </c>
      <c r="N7" s="7">
        <v>9.1999999999999993</v>
      </c>
      <c r="O7" s="7">
        <v>5.8</v>
      </c>
      <c r="P7" s="7">
        <v>7.3</v>
      </c>
      <c r="Q7" s="7">
        <v>7.7</v>
      </c>
      <c r="R7" s="52">
        <v>3.8</v>
      </c>
      <c r="S7" s="63"/>
    </row>
    <row r="8" spans="1:22" ht="15" x14ac:dyDescent="0.25">
      <c r="A8" s="82">
        <v>5</v>
      </c>
      <c r="B8" s="18" t="s">
        <v>21</v>
      </c>
      <c r="C8" s="68">
        <v>0.9</v>
      </c>
      <c r="D8" s="7">
        <v>0.4</v>
      </c>
      <c r="E8" s="7">
        <v>1.8</v>
      </c>
      <c r="F8" s="7">
        <v>2.6</v>
      </c>
      <c r="G8" s="7">
        <v>3.4</v>
      </c>
      <c r="H8" s="7">
        <v>2.4</v>
      </c>
      <c r="I8" s="7">
        <v>2.5</v>
      </c>
      <c r="J8" s="52">
        <v>3</v>
      </c>
      <c r="K8" s="68">
        <v>-0.2</v>
      </c>
      <c r="L8" s="7">
        <v>0.7</v>
      </c>
      <c r="M8" s="7">
        <v>2.8</v>
      </c>
      <c r="N8" s="7">
        <v>3.2</v>
      </c>
      <c r="O8" s="7">
        <v>2.8</v>
      </c>
      <c r="P8" s="7">
        <v>1.8</v>
      </c>
      <c r="Q8" s="7">
        <v>3.7</v>
      </c>
      <c r="R8" s="52">
        <v>2.5</v>
      </c>
      <c r="S8" s="63"/>
    </row>
    <row r="9" spans="1:22" ht="15" x14ac:dyDescent="0.25">
      <c r="A9" s="82">
        <v>6</v>
      </c>
      <c r="B9" s="25" t="s">
        <v>13</v>
      </c>
      <c r="C9" s="68">
        <v>1.7</v>
      </c>
      <c r="D9" s="7">
        <v>1.2</v>
      </c>
      <c r="E9" s="7">
        <v>0.6</v>
      </c>
      <c r="F9" s="7">
        <v>2.4</v>
      </c>
      <c r="G9" s="7">
        <v>3.2</v>
      </c>
      <c r="H9" s="7">
        <v>2.2999999999999998</v>
      </c>
      <c r="I9" s="7">
        <v>2</v>
      </c>
      <c r="J9" s="52">
        <v>2.5</v>
      </c>
      <c r="K9" s="68">
        <v>1.4</v>
      </c>
      <c r="L9" s="7">
        <v>1.2</v>
      </c>
      <c r="M9" s="7">
        <v>1.1000000000000001</v>
      </c>
      <c r="N9" s="7">
        <v>3.2</v>
      </c>
      <c r="O9" s="7">
        <v>2.5</v>
      </c>
      <c r="P9" s="7">
        <v>2.4</v>
      </c>
      <c r="Q9" s="7">
        <v>2</v>
      </c>
      <c r="R9" s="52">
        <v>2.5</v>
      </c>
      <c r="S9" s="63"/>
    </row>
    <row r="10" spans="1:22" ht="15" x14ac:dyDescent="0.25">
      <c r="A10" s="82">
        <v>7</v>
      </c>
      <c r="B10" s="21" t="s">
        <v>118</v>
      </c>
      <c r="C10" s="30">
        <v>6.6</v>
      </c>
      <c r="D10" s="32">
        <v>11</v>
      </c>
      <c r="E10" s="32">
        <v>6.9</v>
      </c>
      <c r="F10" s="32">
        <v>5.6</v>
      </c>
      <c r="G10" s="32">
        <v>4.9000000000000004</v>
      </c>
      <c r="H10" s="32">
        <v>-1.3</v>
      </c>
      <c r="I10" s="32">
        <v>4.4000000000000004</v>
      </c>
      <c r="J10" s="51">
        <v>5.0999999999999996</v>
      </c>
      <c r="K10" s="30">
        <v>10.4</v>
      </c>
      <c r="L10" s="32">
        <v>4</v>
      </c>
      <c r="M10" s="32">
        <v>9.3000000000000007</v>
      </c>
      <c r="N10" s="32">
        <v>5.3</v>
      </c>
      <c r="O10" s="32">
        <v>1.5</v>
      </c>
      <c r="P10" s="32">
        <v>1.5</v>
      </c>
      <c r="Q10" s="32">
        <v>4.8</v>
      </c>
      <c r="R10" s="51">
        <v>5.0999999999999996</v>
      </c>
      <c r="S10" s="63"/>
    </row>
    <row r="11" spans="1:22" ht="15" x14ac:dyDescent="0.25">
      <c r="A11" s="82">
        <v>8</v>
      </c>
      <c r="B11" s="25" t="s">
        <v>22</v>
      </c>
      <c r="C11" s="68">
        <v>7.1</v>
      </c>
      <c r="D11" s="7">
        <v>10</v>
      </c>
      <c r="E11" s="7">
        <v>5.6</v>
      </c>
      <c r="F11" s="7">
        <v>6.6</v>
      </c>
      <c r="G11" s="7">
        <v>3.4</v>
      </c>
      <c r="H11" s="7">
        <v>1.9</v>
      </c>
      <c r="I11" s="7">
        <v>4.2</v>
      </c>
      <c r="J11" s="52">
        <v>4.5999999999999996</v>
      </c>
      <c r="K11" s="68">
        <v>9.1999999999999993</v>
      </c>
      <c r="L11" s="7">
        <v>7.2</v>
      </c>
      <c r="M11" s="7">
        <v>5.7</v>
      </c>
      <c r="N11" s="7">
        <v>7</v>
      </c>
      <c r="O11" s="7">
        <v>1</v>
      </c>
      <c r="P11" s="7">
        <v>2.8</v>
      </c>
      <c r="Q11" s="7">
        <v>5.0999999999999996</v>
      </c>
      <c r="R11" s="52">
        <v>3.5</v>
      </c>
      <c r="S11" s="63"/>
    </row>
    <row r="12" spans="1:22" ht="15" x14ac:dyDescent="0.25">
      <c r="A12" s="82">
        <v>9</v>
      </c>
      <c r="B12" s="26" t="s">
        <v>23</v>
      </c>
      <c r="C12" s="68">
        <v>8.6999999999999993</v>
      </c>
      <c r="D12" s="7">
        <v>9.5</v>
      </c>
      <c r="E12" s="7">
        <v>4.0999999999999996</v>
      </c>
      <c r="F12" s="7">
        <v>7.2</v>
      </c>
      <c r="G12" s="7">
        <v>1.8</v>
      </c>
      <c r="H12" s="7">
        <v>0.7</v>
      </c>
      <c r="I12" s="7">
        <v>4.4000000000000004</v>
      </c>
      <c r="J12" s="52">
        <v>6.4</v>
      </c>
      <c r="K12" s="68">
        <v>10</v>
      </c>
      <c r="L12" s="7">
        <v>5.6</v>
      </c>
      <c r="M12" s="7">
        <v>5.4</v>
      </c>
      <c r="N12" s="7">
        <v>6.9</v>
      </c>
      <c r="O12" s="7">
        <v>-0.9</v>
      </c>
      <c r="P12" s="7">
        <v>2.4</v>
      </c>
      <c r="Q12" s="7">
        <v>5.4</v>
      </c>
      <c r="R12" s="52">
        <v>5.9</v>
      </c>
      <c r="S12" s="63"/>
    </row>
    <row r="13" spans="1:22" ht="15" x14ac:dyDescent="0.25">
      <c r="A13" s="82">
        <v>10</v>
      </c>
      <c r="B13" s="27" t="s">
        <v>24</v>
      </c>
      <c r="C13" s="68">
        <v>2.7</v>
      </c>
      <c r="D13" s="7">
        <v>13</v>
      </c>
      <c r="E13" s="7">
        <v>1.3</v>
      </c>
      <c r="F13" s="7">
        <v>11</v>
      </c>
      <c r="G13" s="7">
        <v>-3</v>
      </c>
      <c r="H13" s="7">
        <v>-5</v>
      </c>
      <c r="I13" s="7">
        <v>4.7</v>
      </c>
      <c r="J13" s="52">
        <v>4.0999999999999996</v>
      </c>
      <c r="K13" s="68">
        <v>8.6</v>
      </c>
      <c r="L13" s="7">
        <v>4</v>
      </c>
      <c r="M13" s="7">
        <v>6.7</v>
      </c>
      <c r="N13" s="7">
        <v>9.3000000000000007</v>
      </c>
      <c r="O13" s="7">
        <v>-10.9</v>
      </c>
      <c r="P13" s="7">
        <v>4.3</v>
      </c>
      <c r="Q13" s="7">
        <v>1.5</v>
      </c>
      <c r="R13" s="52">
        <v>2.6</v>
      </c>
      <c r="S13" s="63"/>
    </row>
    <row r="14" spans="1:22" ht="15" x14ac:dyDescent="0.25">
      <c r="A14" s="82">
        <v>11</v>
      </c>
      <c r="B14" s="27" t="s">
        <v>25</v>
      </c>
      <c r="C14" s="68">
        <v>13.4</v>
      </c>
      <c r="D14" s="7">
        <v>11</v>
      </c>
      <c r="E14" s="7">
        <v>4.7</v>
      </c>
      <c r="F14" s="7">
        <v>7</v>
      </c>
      <c r="G14" s="7">
        <v>3.2</v>
      </c>
      <c r="H14" s="7">
        <v>-1.3</v>
      </c>
      <c r="I14" s="7">
        <v>4.7</v>
      </c>
      <c r="J14" s="52">
        <v>6.8</v>
      </c>
      <c r="K14" s="68">
        <v>12.7</v>
      </c>
      <c r="L14" s="7">
        <v>7.8</v>
      </c>
      <c r="M14" s="7">
        <v>5.4</v>
      </c>
      <c r="N14" s="7">
        <v>5.6</v>
      </c>
      <c r="O14" s="7">
        <v>1.9</v>
      </c>
      <c r="P14" s="7">
        <v>-1.4</v>
      </c>
      <c r="Q14" s="7">
        <v>8.5</v>
      </c>
      <c r="R14" s="52">
        <v>5</v>
      </c>
      <c r="S14" s="63"/>
    </row>
    <row r="15" spans="1:22" ht="15" x14ac:dyDescent="0.25">
      <c r="A15" s="82">
        <v>12</v>
      </c>
      <c r="B15" s="27" t="s">
        <v>26</v>
      </c>
      <c r="C15" s="68">
        <v>6.2</v>
      </c>
      <c r="D15" s="7">
        <v>5</v>
      </c>
      <c r="E15" s="7">
        <v>5.4</v>
      </c>
      <c r="F15" s="7">
        <v>4.8</v>
      </c>
      <c r="G15" s="7">
        <v>3.6</v>
      </c>
      <c r="H15" s="7">
        <v>7.9</v>
      </c>
      <c r="I15" s="7">
        <v>3.7</v>
      </c>
      <c r="J15" s="52">
        <v>7.4</v>
      </c>
      <c r="K15" s="68">
        <v>7.2</v>
      </c>
      <c r="L15" s="7">
        <v>3.7</v>
      </c>
      <c r="M15" s="7">
        <v>4.5</v>
      </c>
      <c r="N15" s="7">
        <v>6.9</v>
      </c>
      <c r="O15" s="7">
        <v>2.9</v>
      </c>
      <c r="P15" s="7">
        <v>6.6</v>
      </c>
      <c r="Q15" s="7">
        <v>4</v>
      </c>
      <c r="R15" s="52">
        <v>9.3000000000000007</v>
      </c>
      <c r="S15" s="63"/>
    </row>
    <row r="16" spans="1:22" ht="15" x14ac:dyDescent="0.25">
      <c r="A16" s="82">
        <v>13</v>
      </c>
      <c r="B16" s="26" t="s">
        <v>27</v>
      </c>
      <c r="C16" s="68">
        <v>-0.1</v>
      </c>
      <c r="D16" s="7">
        <v>13</v>
      </c>
      <c r="E16" s="7">
        <v>12.4</v>
      </c>
      <c r="F16" s="7">
        <v>3.8</v>
      </c>
      <c r="G16" s="7">
        <v>10.199999999999999</v>
      </c>
      <c r="H16" s="7">
        <v>6.5</v>
      </c>
      <c r="I16" s="7">
        <v>3.5</v>
      </c>
      <c r="J16" s="52">
        <v>-1.5</v>
      </c>
      <c r="K16" s="68">
        <v>5.3</v>
      </c>
      <c r="L16" s="7">
        <v>15.4</v>
      </c>
      <c r="M16" s="7">
        <v>7.1</v>
      </c>
      <c r="N16" s="7">
        <v>7.7</v>
      </c>
      <c r="O16" s="7">
        <v>9.1</v>
      </c>
      <c r="P16" s="7">
        <v>3.9</v>
      </c>
      <c r="Q16" s="7">
        <v>4.2</v>
      </c>
      <c r="R16" s="52">
        <v>-4.4000000000000004</v>
      </c>
      <c r="S16" s="63"/>
    </row>
    <row r="17" spans="1:19" ht="15" x14ac:dyDescent="0.25">
      <c r="A17" s="82">
        <v>14</v>
      </c>
      <c r="B17" s="25" t="s">
        <v>119</v>
      </c>
      <c r="C17" s="142" t="s">
        <v>17</v>
      </c>
      <c r="D17" s="143" t="s">
        <v>17</v>
      </c>
      <c r="E17" s="143" t="s">
        <v>17</v>
      </c>
      <c r="F17" s="143" t="s">
        <v>17</v>
      </c>
      <c r="G17" s="143" t="s">
        <v>17</v>
      </c>
      <c r="H17" s="143" t="s">
        <v>17</v>
      </c>
      <c r="I17" s="143" t="s">
        <v>17</v>
      </c>
      <c r="J17" s="144" t="s">
        <v>17</v>
      </c>
      <c r="K17" s="142" t="s">
        <v>17</v>
      </c>
      <c r="L17" s="143" t="s">
        <v>17</v>
      </c>
      <c r="M17" s="143" t="s">
        <v>17</v>
      </c>
      <c r="N17" s="143" t="s">
        <v>17</v>
      </c>
      <c r="O17" s="143" t="s">
        <v>17</v>
      </c>
      <c r="P17" s="143" t="s">
        <v>17</v>
      </c>
      <c r="Q17" s="143" t="s">
        <v>17</v>
      </c>
      <c r="R17" s="144" t="s">
        <v>17</v>
      </c>
      <c r="S17" s="63"/>
    </row>
    <row r="18" spans="1:19" ht="15" x14ac:dyDescent="0.25">
      <c r="A18" s="82">
        <v>15</v>
      </c>
      <c r="B18" s="21" t="s">
        <v>28</v>
      </c>
      <c r="C18" s="207" t="s">
        <v>17</v>
      </c>
      <c r="D18" s="177" t="s">
        <v>17</v>
      </c>
      <c r="E18" s="177" t="s">
        <v>17</v>
      </c>
      <c r="F18" s="177" t="s">
        <v>17</v>
      </c>
      <c r="G18" s="177" t="s">
        <v>17</v>
      </c>
      <c r="H18" s="177" t="s">
        <v>17</v>
      </c>
      <c r="I18" s="177" t="s">
        <v>17</v>
      </c>
      <c r="J18" s="201" t="s">
        <v>17</v>
      </c>
      <c r="K18" s="207" t="s">
        <v>17</v>
      </c>
      <c r="L18" s="177" t="s">
        <v>17</v>
      </c>
      <c r="M18" s="177" t="s">
        <v>17</v>
      </c>
      <c r="N18" s="177" t="s">
        <v>17</v>
      </c>
      <c r="O18" s="177" t="s">
        <v>17</v>
      </c>
      <c r="P18" s="177" t="s">
        <v>17</v>
      </c>
      <c r="Q18" s="177" t="s">
        <v>17</v>
      </c>
      <c r="R18" s="201" t="s">
        <v>17</v>
      </c>
      <c r="S18" s="63"/>
    </row>
    <row r="19" spans="1:19" ht="15" x14ac:dyDescent="0.25">
      <c r="A19" s="82">
        <v>16</v>
      </c>
      <c r="B19" s="25" t="s">
        <v>11</v>
      </c>
      <c r="C19" s="68">
        <v>7.1</v>
      </c>
      <c r="D19" s="7">
        <v>3.4</v>
      </c>
      <c r="E19" s="7">
        <v>3.6</v>
      </c>
      <c r="F19" s="7">
        <v>4.2</v>
      </c>
      <c r="G19" s="7">
        <v>0.5</v>
      </c>
      <c r="H19" s="7">
        <v>0</v>
      </c>
      <c r="I19" s="7">
        <v>3.5</v>
      </c>
      <c r="J19" s="52">
        <v>3</v>
      </c>
      <c r="K19" s="68">
        <v>4.5999999999999996</v>
      </c>
      <c r="L19" s="7">
        <v>2.1</v>
      </c>
      <c r="M19" s="7">
        <v>6</v>
      </c>
      <c r="N19" s="7">
        <v>2.9</v>
      </c>
      <c r="O19" s="7">
        <v>-1.5</v>
      </c>
      <c r="P19" s="7">
        <v>1.1000000000000001</v>
      </c>
      <c r="Q19" s="7">
        <v>5.5</v>
      </c>
      <c r="R19" s="52">
        <v>0.4</v>
      </c>
      <c r="S19" s="63"/>
    </row>
    <row r="20" spans="1:19" ht="15" x14ac:dyDescent="0.25">
      <c r="A20" s="82">
        <v>17</v>
      </c>
      <c r="B20" s="26" t="s">
        <v>19</v>
      </c>
      <c r="C20" s="68">
        <v>7.1</v>
      </c>
      <c r="D20" s="7">
        <v>3.8</v>
      </c>
      <c r="E20" s="7">
        <v>3.2</v>
      </c>
      <c r="F20" s="7">
        <v>4.5999999999999996</v>
      </c>
      <c r="G20" s="7">
        <v>-0.4</v>
      </c>
      <c r="H20" s="7">
        <v>0.6</v>
      </c>
      <c r="I20" s="7">
        <v>3.9</v>
      </c>
      <c r="J20" s="52">
        <v>4.3</v>
      </c>
      <c r="K20" s="68">
        <v>5.5</v>
      </c>
      <c r="L20" s="7">
        <v>1.4</v>
      </c>
      <c r="M20" s="7">
        <v>7.1</v>
      </c>
      <c r="N20" s="7">
        <v>2.8</v>
      </c>
      <c r="O20" s="7">
        <v>-3.1</v>
      </c>
      <c r="P20" s="7">
        <v>2.5</v>
      </c>
      <c r="Q20" s="7">
        <v>5.9</v>
      </c>
      <c r="R20" s="52">
        <v>1.4</v>
      </c>
      <c r="S20" s="63"/>
    </row>
    <row r="21" spans="1:19" ht="15" x14ac:dyDescent="0.25">
      <c r="A21" s="82">
        <v>18</v>
      </c>
      <c r="B21" s="26" t="s">
        <v>13</v>
      </c>
      <c r="C21" s="68">
        <v>7.3</v>
      </c>
      <c r="D21" s="7">
        <v>2.4</v>
      </c>
      <c r="E21" s="7">
        <v>4.5</v>
      </c>
      <c r="F21" s="7">
        <v>3.3</v>
      </c>
      <c r="G21" s="7">
        <v>2.2000000000000002</v>
      </c>
      <c r="H21" s="7">
        <v>-1.1000000000000001</v>
      </c>
      <c r="I21" s="7">
        <v>2.7</v>
      </c>
      <c r="J21" s="52">
        <v>0.7</v>
      </c>
      <c r="K21" s="68">
        <v>2.8</v>
      </c>
      <c r="L21" s="7">
        <v>3.8</v>
      </c>
      <c r="M21" s="7">
        <v>3.7</v>
      </c>
      <c r="N21" s="7">
        <v>3.2</v>
      </c>
      <c r="O21" s="7">
        <v>1.6</v>
      </c>
      <c r="P21" s="7">
        <v>-1.6</v>
      </c>
      <c r="Q21" s="7">
        <v>4.8</v>
      </c>
      <c r="R21" s="52">
        <v>-1.6</v>
      </c>
      <c r="S21" s="63"/>
    </row>
    <row r="22" spans="1:19" ht="15" x14ac:dyDescent="0.25">
      <c r="A22" s="82">
        <v>19</v>
      </c>
      <c r="B22" s="25" t="s">
        <v>29</v>
      </c>
      <c r="C22" s="68">
        <v>5.6</v>
      </c>
      <c r="D22" s="7">
        <v>2.7</v>
      </c>
      <c r="E22" s="7">
        <v>1.5</v>
      </c>
      <c r="F22" s="7">
        <v>5</v>
      </c>
      <c r="G22" s="7">
        <v>5.3</v>
      </c>
      <c r="H22" s="7">
        <v>2</v>
      </c>
      <c r="I22" s="7">
        <v>4.7</v>
      </c>
      <c r="J22" s="52">
        <v>4.4000000000000004</v>
      </c>
      <c r="K22" s="68">
        <v>3.8</v>
      </c>
      <c r="L22" s="7">
        <v>0.6</v>
      </c>
      <c r="M22" s="7">
        <v>3</v>
      </c>
      <c r="N22" s="7">
        <v>6.5</v>
      </c>
      <c r="O22" s="7">
        <v>3.2</v>
      </c>
      <c r="P22" s="7">
        <v>3.4</v>
      </c>
      <c r="Q22" s="7">
        <v>5.6</v>
      </c>
      <c r="R22" s="52">
        <v>3.2</v>
      </c>
      <c r="S22" s="63"/>
    </row>
    <row r="23" spans="1:19" ht="15" x14ac:dyDescent="0.25">
      <c r="A23" s="82">
        <v>20</v>
      </c>
      <c r="B23" s="26" t="s">
        <v>19</v>
      </c>
      <c r="C23" s="68">
        <v>6.1</v>
      </c>
      <c r="D23" s="7">
        <v>2.6</v>
      </c>
      <c r="E23" s="7">
        <v>1.8</v>
      </c>
      <c r="F23" s="7">
        <v>5.6</v>
      </c>
      <c r="G23" s="7">
        <v>5.7</v>
      </c>
      <c r="H23" s="7">
        <v>1.5</v>
      </c>
      <c r="I23" s="7">
        <v>4.8</v>
      </c>
      <c r="J23" s="52">
        <v>5</v>
      </c>
      <c r="K23" s="68">
        <v>3.9</v>
      </c>
      <c r="L23" s="7">
        <v>0.5</v>
      </c>
      <c r="M23" s="7">
        <v>3.4</v>
      </c>
      <c r="N23" s="7">
        <v>7.1</v>
      </c>
      <c r="O23" s="7">
        <v>3.2</v>
      </c>
      <c r="P23" s="7">
        <v>3.1</v>
      </c>
      <c r="Q23" s="7">
        <v>6</v>
      </c>
      <c r="R23" s="52">
        <v>3.4</v>
      </c>
      <c r="S23" s="63"/>
    </row>
    <row r="24" spans="1:19" ht="15" x14ac:dyDescent="0.25">
      <c r="A24" s="82">
        <v>21</v>
      </c>
      <c r="B24" s="26" t="s">
        <v>13</v>
      </c>
      <c r="C24" s="68">
        <v>3.2</v>
      </c>
      <c r="D24" s="7">
        <v>3.1</v>
      </c>
      <c r="E24" s="7">
        <v>0.5</v>
      </c>
      <c r="F24" s="7">
        <v>2.2999999999999998</v>
      </c>
      <c r="G24" s="7">
        <v>3.5</v>
      </c>
      <c r="H24" s="7">
        <v>4.4000000000000004</v>
      </c>
      <c r="I24" s="7">
        <v>4.4000000000000004</v>
      </c>
      <c r="J24" s="52">
        <v>1.6</v>
      </c>
      <c r="K24" s="68">
        <v>3.2</v>
      </c>
      <c r="L24" s="7">
        <v>1.4</v>
      </c>
      <c r="M24" s="7">
        <v>1.1000000000000001</v>
      </c>
      <c r="N24" s="7">
        <v>3.5</v>
      </c>
      <c r="O24" s="7">
        <v>3.3</v>
      </c>
      <c r="P24" s="7">
        <v>4.8</v>
      </c>
      <c r="Q24" s="7">
        <v>3.8</v>
      </c>
      <c r="R24" s="52">
        <v>2.4</v>
      </c>
      <c r="S24" s="63"/>
    </row>
    <row r="25" spans="1:19" ht="30" x14ac:dyDescent="0.25">
      <c r="A25" s="83">
        <v>22</v>
      </c>
      <c r="B25" s="21" t="s">
        <v>109</v>
      </c>
      <c r="C25" s="30">
        <v>-3.1</v>
      </c>
      <c r="D25" s="32">
        <v>-2.1</v>
      </c>
      <c r="E25" s="32">
        <v>-2.4</v>
      </c>
      <c r="F25" s="32">
        <v>-0.9</v>
      </c>
      <c r="G25" s="32">
        <v>1.9</v>
      </c>
      <c r="H25" s="32">
        <v>1.8</v>
      </c>
      <c r="I25" s="32">
        <v>0.7</v>
      </c>
      <c r="J25" s="51">
        <v>1.7</v>
      </c>
      <c r="K25" s="30">
        <v>-3.4</v>
      </c>
      <c r="L25" s="32">
        <v>-2.1</v>
      </c>
      <c r="M25" s="32">
        <v>-2.4</v>
      </c>
      <c r="N25" s="32">
        <v>0.3</v>
      </c>
      <c r="O25" s="32">
        <v>2.2999999999999998</v>
      </c>
      <c r="P25" s="32">
        <v>1.5</v>
      </c>
      <c r="Q25" s="32">
        <v>0.8</v>
      </c>
      <c r="R25" s="51">
        <v>1.5</v>
      </c>
      <c r="S25" s="63"/>
    </row>
    <row r="26" spans="1:19" ht="15" x14ac:dyDescent="0.25">
      <c r="A26" s="82">
        <v>23</v>
      </c>
      <c r="B26" s="25" t="s">
        <v>30</v>
      </c>
      <c r="C26" s="68">
        <v>-2.6</v>
      </c>
      <c r="D26" s="7">
        <v>-1.9</v>
      </c>
      <c r="E26" s="7">
        <v>-5.5</v>
      </c>
      <c r="F26" s="7">
        <v>-2.6</v>
      </c>
      <c r="G26" s="7">
        <v>-0.1</v>
      </c>
      <c r="H26" s="7">
        <v>0.4</v>
      </c>
      <c r="I26" s="7">
        <v>0.8</v>
      </c>
      <c r="J26" s="52">
        <v>2.9</v>
      </c>
      <c r="K26" s="68">
        <v>-3.5</v>
      </c>
      <c r="L26" s="7">
        <v>-2.6</v>
      </c>
      <c r="M26" s="7">
        <v>-6.1</v>
      </c>
      <c r="N26" s="7">
        <v>-1.1000000000000001</v>
      </c>
      <c r="O26" s="7">
        <v>1.1000000000000001</v>
      </c>
      <c r="P26" s="7">
        <v>0.1</v>
      </c>
      <c r="Q26" s="7">
        <v>1.7</v>
      </c>
      <c r="R26" s="52">
        <v>2.7</v>
      </c>
      <c r="S26" s="63"/>
    </row>
    <row r="27" spans="1:19" ht="15" x14ac:dyDescent="0.25">
      <c r="A27" s="82">
        <v>24</v>
      </c>
      <c r="B27" s="26" t="s">
        <v>31</v>
      </c>
      <c r="C27" s="68">
        <v>-2.1</v>
      </c>
      <c r="D27" s="7">
        <v>-3.4</v>
      </c>
      <c r="E27" s="7">
        <v>-6.7</v>
      </c>
      <c r="F27" s="7">
        <v>-4.0999999999999996</v>
      </c>
      <c r="G27" s="7">
        <v>-2.1</v>
      </c>
      <c r="H27" s="7">
        <v>-0.6</v>
      </c>
      <c r="I27" s="7">
        <v>0.7</v>
      </c>
      <c r="J27" s="52">
        <v>3.3</v>
      </c>
      <c r="K27" s="68">
        <v>-3.6</v>
      </c>
      <c r="L27" s="7">
        <v>-4.7</v>
      </c>
      <c r="M27" s="7">
        <v>-6.5</v>
      </c>
      <c r="N27" s="7">
        <v>-3.4</v>
      </c>
      <c r="O27" s="7">
        <v>-0.4</v>
      </c>
      <c r="P27" s="7">
        <v>-0.8</v>
      </c>
      <c r="Q27" s="7">
        <v>1.9</v>
      </c>
      <c r="R27" s="52">
        <v>4</v>
      </c>
      <c r="S27" s="63"/>
    </row>
    <row r="28" spans="1:19" ht="15" x14ac:dyDescent="0.25">
      <c r="A28" s="82">
        <v>25</v>
      </c>
      <c r="B28" s="26" t="s">
        <v>32</v>
      </c>
      <c r="C28" s="68">
        <v>-3.4</v>
      </c>
      <c r="D28" s="7">
        <v>0.9</v>
      </c>
      <c r="E28" s="7">
        <v>-3.5</v>
      </c>
      <c r="F28" s="7">
        <v>-0.1</v>
      </c>
      <c r="G28" s="7">
        <v>3.1</v>
      </c>
      <c r="H28" s="7">
        <v>2</v>
      </c>
      <c r="I28" s="7">
        <v>0.8</v>
      </c>
      <c r="J28" s="52">
        <v>2.4</v>
      </c>
      <c r="K28" s="68">
        <v>-3.2</v>
      </c>
      <c r="L28" s="7">
        <v>1.2</v>
      </c>
      <c r="M28" s="7">
        <v>-5.5</v>
      </c>
      <c r="N28" s="7">
        <v>2.7</v>
      </c>
      <c r="O28" s="7">
        <v>3.4</v>
      </c>
      <c r="P28" s="7">
        <v>1.5</v>
      </c>
      <c r="Q28" s="7">
        <v>1.4</v>
      </c>
      <c r="R28" s="52">
        <v>0.7</v>
      </c>
      <c r="S28" s="63"/>
    </row>
    <row r="29" spans="1:19" ht="15" x14ac:dyDescent="0.25">
      <c r="A29" s="82">
        <v>26</v>
      </c>
      <c r="B29" s="25" t="s">
        <v>33</v>
      </c>
      <c r="C29" s="68">
        <v>-3.5</v>
      </c>
      <c r="D29" s="7">
        <v>-2.2000000000000002</v>
      </c>
      <c r="E29" s="7">
        <v>-0.3</v>
      </c>
      <c r="F29" s="7">
        <v>0.2</v>
      </c>
      <c r="G29" s="7">
        <v>3.2</v>
      </c>
      <c r="H29" s="7">
        <v>2.6</v>
      </c>
      <c r="I29" s="7">
        <v>0.6</v>
      </c>
      <c r="J29" s="52">
        <v>1</v>
      </c>
      <c r="K29" s="68">
        <v>-3.3</v>
      </c>
      <c r="L29" s="7">
        <v>-1.7</v>
      </c>
      <c r="M29" s="7">
        <v>0.2</v>
      </c>
      <c r="N29" s="7">
        <v>1.2</v>
      </c>
      <c r="O29" s="7">
        <v>3</v>
      </c>
      <c r="P29" s="7">
        <v>2.2999999999999998</v>
      </c>
      <c r="Q29" s="7">
        <v>0.4</v>
      </c>
      <c r="R29" s="52">
        <v>0.9</v>
      </c>
      <c r="S29" s="63"/>
    </row>
    <row r="30" spans="1:19" ht="15" x14ac:dyDescent="0.25">
      <c r="A30" s="82"/>
      <c r="B30" s="21" t="s">
        <v>34</v>
      </c>
      <c r="C30" s="205"/>
      <c r="D30" s="173"/>
      <c r="E30" s="173"/>
      <c r="F30" s="173"/>
      <c r="G30" s="173"/>
      <c r="H30" s="173"/>
      <c r="I30" s="173"/>
      <c r="J30" s="199"/>
      <c r="K30" s="205"/>
      <c r="L30" s="173"/>
      <c r="M30" s="173"/>
      <c r="N30" s="173"/>
      <c r="O30" s="173"/>
      <c r="P30" s="173"/>
      <c r="Q30" s="173"/>
      <c r="R30" s="199"/>
      <c r="S30" s="63"/>
    </row>
    <row r="31" spans="1:19" ht="13.5" customHeight="1" x14ac:dyDescent="0.25">
      <c r="A31" s="82">
        <v>27</v>
      </c>
      <c r="B31" s="17" t="s">
        <v>38</v>
      </c>
      <c r="C31" s="68">
        <v>2.2999999999999998</v>
      </c>
      <c r="D31" s="7">
        <v>3.4</v>
      </c>
      <c r="E31" s="7">
        <v>1.3</v>
      </c>
      <c r="F31" s="7">
        <v>3.2</v>
      </c>
      <c r="G31" s="7">
        <v>2.7</v>
      </c>
      <c r="H31" s="7">
        <v>0.8</v>
      </c>
      <c r="I31" s="7">
        <v>2.1</v>
      </c>
      <c r="J31" s="52">
        <v>2.5</v>
      </c>
      <c r="K31" s="68">
        <v>2.1</v>
      </c>
      <c r="L31" s="7">
        <v>2.9</v>
      </c>
      <c r="M31" s="7">
        <v>1.5</v>
      </c>
      <c r="N31" s="7">
        <v>4.2</v>
      </c>
      <c r="O31" s="7">
        <v>1.3</v>
      </c>
      <c r="P31" s="7">
        <v>0.9</v>
      </c>
      <c r="Q31" s="7">
        <v>2.5</v>
      </c>
      <c r="R31" s="52">
        <v>2.2999999999999998</v>
      </c>
      <c r="S31" s="63"/>
    </row>
    <row r="32" spans="1:19" ht="15" x14ac:dyDescent="0.25">
      <c r="A32" s="82">
        <v>28</v>
      </c>
      <c r="B32" s="25" t="s">
        <v>39</v>
      </c>
      <c r="C32" s="68">
        <v>1.9</v>
      </c>
      <c r="D32" s="7">
        <v>2.8</v>
      </c>
      <c r="E32" s="7">
        <v>1.6</v>
      </c>
      <c r="F32" s="7">
        <v>2.9</v>
      </c>
      <c r="G32" s="7">
        <v>2.8</v>
      </c>
      <c r="H32" s="7">
        <v>1.2</v>
      </c>
      <c r="I32" s="7">
        <v>2.2000000000000002</v>
      </c>
      <c r="J32" s="52">
        <v>2.7</v>
      </c>
      <c r="K32" s="68">
        <v>1.9</v>
      </c>
      <c r="L32" s="7">
        <v>2.2000000000000002</v>
      </c>
      <c r="M32" s="7">
        <v>2.1</v>
      </c>
      <c r="N32" s="7">
        <v>3.5</v>
      </c>
      <c r="O32" s="7">
        <v>1.6</v>
      </c>
      <c r="P32" s="7">
        <v>1.5</v>
      </c>
      <c r="Q32" s="7">
        <v>2.6</v>
      </c>
      <c r="R32" s="52">
        <v>2.4</v>
      </c>
      <c r="S32" s="63"/>
    </row>
    <row r="33" spans="1:19" ht="15" x14ac:dyDescent="0.25">
      <c r="A33" s="82">
        <v>29</v>
      </c>
      <c r="B33" s="25" t="s">
        <v>35</v>
      </c>
      <c r="C33" s="68">
        <v>1.6</v>
      </c>
      <c r="D33" s="7">
        <v>2.1</v>
      </c>
      <c r="E33" s="7">
        <v>1.6</v>
      </c>
      <c r="F33" s="7">
        <v>2.7</v>
      </c>
      <c r="G33" s="7">
        <v>2.6</v>
      </c>
      <c r="H33" s="7">
        <v>2.2000000000000002</v>
      </c>
      <c r="I33" s="7">
        <v>2.2999999999999998</v>
      </c>
      <c r="J33" s="52">
        <v>2.8</v>
      </c>
      <c r="K33" s="68">
        <v>1.4</v>
      </c>
      <c r="L33" s="7">
        <v>1.9</v>
      </c>
      <c r="M33" s="7">
        <v>2</v>
      </c>
      <c r="N33" s="7">
        <v>3.2</v>
      </c>
      <c r="O33" s="7">
        <v>1.8</v>
      </c>
      <c r="P33" s="7">
        <v>2.2000000000000002</v>
      </c>
      <c r="Q33" s="7">
        <v>2.9</v>
      </c>
      <c r="R33" s="52">
        <v>2.2000000000000002</v>
      </c>
      <c r="S33" s="63"/>
    </row>
    <row r="34" spans="1:19" ht="15" x14ac:dyDescent="0.25">
      <c r="A34" s="82">
        <v>30</v>
      </c>
      <c r="B34" s="25" t="s">
        <v>36</v>
      </c>
      <c r="C34" s="68">
        <v>1.5</v>
      </c>
      <c r="D34" s="7">
        <v>2.2000000000000002</v>
      </c>
      <c r="E34" s="7">
        <v>1.6</v>
      </c>
      <c r="F34" s="7">
        <v>2.7</v>
      </c>
      <c r="G34" s="7">
        <v>3.6</v>
      </c>
      <c r="H34" s="7">
        <v>1.9</v>
      </c>
      <c r="I34" s="7">
        <v>2.6</v>
      </c>
      <c r="J34" s="52">
        <v>3.1</v>
      </c>
      <c r="K34" s="68">
        <v>1.6</v>
      </c>
      <c r="L34" s="7">
        <v>1.2</v>
      </c>
      <c r="M34" s="7">
        <v>2.2000000000000002</v>
      </c>
      <c r="N34" s="7">
        <v>3.4</v>
      </c>
      <c r="O34" s="7">
        <v>2.5</v>
      </c>
      <c r="P34" s="7">
        <v>2.2999999999999998</v>
      </c>
      <c r="Q34" s="7">
        <v>2.9</v>
      </c>
      <c r="R34" s="52">
        <v>2.9</v>
      </c>
      <c r="S34" s="63"/>
    </row>
    <row r="35" spans="1:19" x14ac:dyDescent="0.3">
      <c r="A35" s="82">
        <v>31</v>
      </c>
      <c r="B35" s="25" t="s">
        <v>37</v>
      </c>
      <c r="C35" s="68">
        <v>1.6</v>
      </c>
      <c r="D35" s="7">
        <v>2</v>
      </c>
      <c r="E35" s="7">
        <v>1.3</v>
      </c>
      <c r="F35" s="7">
        <v>2.8</v>
      </c>
      <c r="G35" s="7">
        <v>3.3</v>
      </c>
      <c r="H35" s="7">
        <v>2.4</v>
      </c>
      <c r="I35" s="7">
        <v>2.5</v>
      </c>
      <c r="J35" s="52">
        <v>3</v>
      </c>
      <c r="K35" s="68">
        <v>1.4</v>
      </c>
      <c r="L35" s="7">
        <v>1.7</v>
      </c>
      <c r="M35" s="7">
        <v>1.7</v>
      </c>
      <c r="N35" s="7">
        <v>3.7</v>
      </c>
      <c r="O35" s="7">
        <v>2.5</v>
      </c>
      <c r="P35" s="7">
        <v>2.6</v>
      </c>
      <c r="Q35" s="7">
        <v>2.9</v>
      </c>
      <c r="R35" s="52">
        <v>2.6</v>
      </c>
      <c r="S35" s="63"/>
    </row>
    <row r="36" spans="1:19" x14ac:dyDescent="0.3">
      <c r="A36" s="82">
        <v>32</v>
      </c>
      <c r="B36" s="25" t="s">
        <v>134</v>
      </c>
      <c r="C36" s="68">
        <v>2.8</v>
      </c>
      <c r="D36" s="7">
        <v>3</v>
      </c>
      <c r="E36" s="7">
        <v>2.2000000000000002</v>
      </c>
      <c r="F36" s="7">
        <v>3.7</v>
      </c>
      <c r="G36" s="7">
        <v>3.6</v>
      </c>
      <c r="H36" s="7">
        <v>2.6</v>
      </c>
      <c r="I36" s="7">
        <v>2.9</v>
      </c>
      <c r="J36" s="52">
        <v>3.3</v>
      </c>
      <c r="K36" s="68">
        <v>2.6</v>
      </c>
      <c r="L36" s="7">
        <v>2.6</v>
      </c>
      <c r="M36" s="7">
        <v>2.6</v>
      </c>
      <c r="N36" s="7">
        <v>4.5</v>
      </c>
      <c r="O36" s="7">
        <v>2.5</v>
      </c>
      <c r="P36" s="7">
        <v>2.8</v>
      </c>
      <c r="Q36" s="7">
        <v>3.4</v>
      </c>
      <c r="R36" s="52">
        <v>2.8</v>
      </c>
      <c r="S36" s="63"/>
    </row>
    <row r="37" spans="1:19" x14ac:dyDescent="0.3">
      <c r="A37" s="82">
        <v>33</v>
      </c>
      <c r="B37" s="25" t="s">
        <v>87</v>
      </c>
      <c r="C37" s="68">
        <v>1.8</v>
      </c>
      <c r="D37" s="7">
        <v>2.2000000000000002</v>
      </c>
      <c r="E37" s="7">
        <v>1.8</v>
      </c>
      <c r="F37" s="7">
        <v>2.5</v>
      </c>
      <c r="G37" s="7">
        <v>2.8</v>
      </c>
      <c r="H37" s="7">
        <v>1.6</v>
      </c>
      <c r="I37" s="7">
        <v>2.5</v>
      </c>
      <c r="J37" s="52">
        <v>3</v>
      </c>
      <c r="K37" s="68">
        <v>1.9</v>
      </c>
      <c r="L37" s="7">
        <v>1.2</v>
      </c>
      <c r="M37" s="7">
        <v>2.6</v>
      </c>
      <c r="N37" s="7">
        <v>2.8</v>
      </c>
      <c r="O37" s="7">
        <v>1.9</v>
      </c>
      <c r="P37" s="7">
        <v>2.1</v>
      </c>
      <c r="Q37" s="7">
        <v>2.8</v>
      </c>
      <c r="R37" s="52">
        <v>2.4</v>
      </c>
      <c r="S37" s="63"/>
    </row>
    <row r="38" spans="1:19" x14ac:dyDescent="0.3">
      <c r="A38" s="82">
        <v>34</v>
      </c>
      <c r="B38" s="25" t="s">
        <v>88</v>
      </c>
      <c r="C38" s="68">
        <v>2.2999999999999998</v>
      </c>
      <c r="D38" s="7">
        <v>3.3</v>
      </c>
      <c r="E38" s="7">
        <v>-1.3</v>
      </c>
      <c r="F38" s="7">
        <v>4.0999999999999996</v>
      </c>
      <c r="G38" s="7">
        <v>4.0999999999999996</v>
      </c>
      <c r="H38" s="7">
        <v>1.8</v>
      </c>
      <c r="I38" s="7">
        <v>2.9</v>
      </c>
      <c r="J38" s="52">
        <v>4</v>
      </c>
      <c r="K38" s="68">
        <v>1.6</v>
      </c>
      <c r="L38" s="7">
        <v>4.9000000000000004</v>
      </c>
      <c r="M38" s="7">
        <v>-2.5</v>
      </c>
      <c r="N38" s="7">
        <v>5.3</v>
      </c>
      <c r="O38" s="7">
        <v>3</v>
      </c>
      <c r="P38" s="7">
        <v>1.6</v>
      </c>
      <c r="Q38" s="7">
        <v>3.4</v>
      </c>
      <c r="R38" s="52">
        <v>3.9</v>
      </c>
      <c r="S38" s="63"/>
    </row>
    <row r="39" spans="1:19" x14ac:dyDescent="0.3">
      <c r="A39" s="82"/>
      <c r="B39" s="22" t="s">
        <v>8</v>
      </c>
      <c r="C39" s="205"/>
      <c r="D39" s="173"/>
      <c r="E39" s="173"/>
      <c r="F39" s="173"/>
      <c r="G39" s="173"/>
      <c r="H39" s="173"/>
      <c r="I39" s="173"/>
      <c r="J39" s="199"/>
      <c r="K39" s="205"/>
      <c r="L39" s="173"/>
      <c r="M39" s="173"/>
      <c r="N39" s="173"/>
      <c r="O39" s="173"/>
      <c r="P39" s="173"/>
      <c r="Q39" s="173"/>
      <c r="R39" s="199"/>
      <c r="S39" s="63"/>
    </row>
    <row r="40" spans="1:19" x14ac:dyDescent="0.3">
      <c r="A40" s="82">
        <v>35</v>
      </c>
      <c r="B40" s="18" t="s">
        <v>36</v>
      </c>
      <c r="C40" s="68">
        <v>2.4</v>
      </c>
      <c r="D40" s="7">
        <v>1.8</v>
      </c>
      <c r="E40" s="7">
        <v>1.5</v>
      </c>
      <c r="F40" s="7">
        <v>1.6</v>
      </c>
      <c r="G40" s="7">
        <v>0.3</v>
      </c>
      <c r="H40" s="7">
        <v>0.7</v>
      </c>
      <c r="I40" s="7">
        <v>1.9</v>
      </c>
      <c r="J40" s="52">
        <v>2.4</v>
      </c>
      <c r="K40" s="68">
        <v>2.4</v>
      </c>
      <c r="L40" s="7">
        <v>1.8</v>
      </c>
      <c r="M40" s="7">
        <v>1.5</v>
      </c>
      <c r="N40" s="7">
        <v>1.3</v>
      </c>
      <c r="O40" s="7">
        <v>0.1</v>
      </c>
      <c r="P40" s="7">
        <v>1.3</v>
      </c>
      <c r="Q40" s="7">
        <v>2</v>
      </c>
      <c r="R40" s="52">
        <v>2.2000000000000002</v>
      </c>
      <c r="S40" s="63"/>
    </row>
    <row r="41" spans="1:19" ht="30.6" x14ac:dyDescent="0.3">
      <c r="A41" s="83">
        <v>36</v>
      </c>
      <c r="B41" s="18" t="s">
        <v>224</v>
      </c>
      <c r="C41" s="68">
        <v>1.8</v>
      </c>
      <c r="D41" s="7">
        <v>1.8</v>
      </c>
      <c r="E41" s="7">
        <v>1.6</v>
      </c>
      <c r="F41" s="7">
        <v>1.7</v>
      </c>
      <c r="G41" s="7">
        <v>1</v>
      </c>
      <c r="H41" s="7">
        <v>1.1000000000000001</v>
      </c>
      <c r="I41" s="7">
        <v>1.8</v>
      </c>
      <c r="J41" s="52">
        <v>2.2999999999999998</v>
      </c>
      <c r="K41" s="68">
        <v>1.9</v>
      </c>
      <c r="L41" s="7">
        <v>1.8</v>
      </c>
      <c r="M41" s="7">
        <v>1.7</v>
      </c>
      <c r="N41" s="7">
        <v>1.5</v>
      </c>
      <c r="O41" s="7">
        <v>0.8</v>
      </c>
      <c r="P41" s="7">
        <v>1.4</v>
      </c>
      <c r="Q41" s="7">
        <v>1.9</v>
      </c>
      <c r="R41" s="52">
        <v>2.2999999999999998</v>
      </c>
      <c r="S41" s="63"/>
    </row>
    <row r="42" spans="1:19" x14ac:dyDescent="0.3">
      <c r="A42" s="82">
        <v>37</v>
      </c>
      <c r="B42" s="18" t="s">
        <v>16</v>
      </c>
      <c r="C42" s="68">
        <v>2.1</v>
      </c>
      <c r="D42" s="7">
        <v>1.9</v>
      </c>
      <c r="E42" s="7">
        <v>1.8</v>
      </c>
      <c r="F42" s="7">
        <v>1.8</v>
      </c>
      <c r="G42" s="7">
        <v>1</v>
      </c>
      <c r="H42" s="7">
        <v>1</v>
      </c>
      <c r="I42" s="7">
        <v>1.9</v>
      </c>
      <c r="J42" s="52">
        <v>2.4</v>
      </c>
      <c r="K42" s="68">
        <v>2</v>
      </c>
      <c r="L42" s="7">
        <v>2.1</v>
      </c>
      <c r="M42" s="7">
        <v>1.8</v>
      </c>
      <c r="N42" s="7">
        <v>1.5</v>
      </c>
      <c r="O42" s="7">
        <v>0.9</v>
      </c>
      <c r="P42" s="7">
        <v>1.5</v>
      </c>
      <c r="Q42" s="7">
        <v>2</v>
      </c>
      <c r="R42" s="52">
        <v>2.2999999999999998</v>
      </c>
      <c r="S42" s="63"/>
    </row>
    <row r="43" spans="1:19" ht="15" customHeight="1" x14ac:dyDescent="0.3">
      <c r="A43" s="82">
        <v>38</v>
      </c>
      <c r="B43" s="18" t="s">
        <v>89</v>
      </c>
      <c r="C43" s="68">
        <v>1.9</v>
      </c>
      <c r="D43" s="7">
        <v>1.9</v>
      </c>
      <c r="E43" s="7">
        <v>1.9</v>
      </c>
      <c r="F43" s="7">
        <v>1.9</v>
      </c>
      <c r="G43" s="7">
        <v>1.2</v>
      </c>
      <c r="H43" s="7">
        <v>1.3</v>
      </c>
      <c r="I43" s="7">
        <v>1.9</v>
      </c>
      <c r="J43" s="52">
        <v>2.5</v>
      </c>
      <c r="K43" s="68">
        <v>2</v>
      </c>
      <c r="L43" s="7">
        <v>2</v>
      </c>
      <c r="M43" s="7">
        <v>2.1</v>
      </c>
      <c r="N43" s="7">
        <v>1.6</v>
      </c>
      <c r="O43" s="7">
        <v>1</v>
      </c>
      <c r="P43" s="7">
        <v>1.7</v>
      </c>
      <c r="Q43" s="7">
        <v>2</v>
      </c>
      <c r="R43" s="52">
        <v>2.5</v>
      </c>
      <c r="S43" s="63"/>
    </row>
    <row r="44" spans="1:19" x14ac:dyDescent="0.3">
      <c r="A44" s="82">
        <v>39</v>
      </c>
      <c r="B44" s="18" t="s">
        <v>225</v>
      </c>
      <c r="C44" s="68">
        <v>2.5</v>
      </c>
      <c r="D44" s="7">
        <v>1.9</v>
      </c>
      <c r="E44" s="7">
        <v>1.3</v>
      </c>
      <c r="F44" s="7">
        <v>1.5</v>
      </c>
      <c r="G44" s="7">
        <v>0.2</v>
      </c>
      <c r="H44" s="7">
        <v>1</v>
      </c>
      <c r="I44" s="7">
        <v>1.8</v>
      </c>
      <c r="J44" s="52">
        <v>2.1</v>
      </c>
      <c r="K44" s="68">
        <v>2.7</v>
      </c>
      <c r="L44" s="7">
        <v>1.8</v>
      </c>
      <c r="M44" s="7">
        <v>1.2</v>
      </c>
      <c r="N44" s="7">
        <v>1.1000000000000001</v>
      </c>
      <c r="O44" s="7">
        <v>0.3</v>
      </c>
      <c r="P44" s="7">
        <v>1.5</v>
      </c>
      <c r="Q44" s="7">
        <v>1.8</v>
      </c>
      <c r="R44" s="52">
        <v>1.9</v>
      </c>
      <c r="S44" s="63"/>
    </row>
    <row r="45" spans="1:19" ht="15" customHeight="1" x14ac:dyDescent="0.3">
      <c r="A45" s="82">
        <v>40</v>
      </c>
      <c r="B45" s="18" t="s">
        <v>90</v>
      </c>
      <c r="C45" s="68">
        <v>1.6</v>
      </c>
      <c r="D45" s="7">
        <v>1.9</v>
      </c>
      <c r="E45" s="7">
        <v>1.5</v>
      </c>
      <c r="F45" s="7">
        <v>1.6</v>
      </c>
      <c r="G45" s="7">
        <v>1.2</v>
      </c>
      <c r="H45" s="7">
        <v>1.6</v>
      </c>
      <c r="I45" s="7">
        <v>1.6</v>
      </c>
      <c r="J45" s="52">
        <v>1.9</v>
      </c>
      <c r="K45" s="68">
        <v>1.9</v>
      </c>
      <c r="L45" s="7">
        <v>1.8</v>
      </c>
      <c r="M45" s="7">
        <v>1.6</v>
      </c>
      <c r="N45" s="7">
        <v>1.5</v>
      </c>
      <c r="O45" s="7">
        <v>1.2</v>
      </c>
      <c r="P45" s="7">
        <v>1.8</v>
      </c>
      <c r="Q45" s="7">
        <v>1.7</v>
      </c>
      <c r="R45" s="52">
        <v>1.9</v>
      </c>
      <c r="S45" s="63"/>
    </row>
    <row r="46" spans="1:19" ht="15" customHeight="1" x14ac:dyDescent="0.3">
      <c r="A46" s="82">
        <v>41</v>
      </c>
      <c r="B46" s="18" t="s">
        <v>91</v>
      </c>
      <c r="C46" s="68">
        <v>2.5</v>
      </c>
      <c r="D46" s="7">
        <v>1.8</v>
      </c>
      <c r="E46" s="7">
        <v>1</v>
      </c>
      <c r="F46" s="7">
        <v>1.1000000000000001</v>
      </c>
      <c r="G46" s="7">
        <v>-0.1</v>
      </c>
      <c r="H46" s="7">
        <v>0.7</v>
      </c>
      <c r="I46" s="7">
        <v>1.5</v>
      </c>
      <c r="J46" s="52">
        <v>1.8</v>
      </c>
      <c r="K46" s="68">
        <v>2.8</v>
      </c>
      <c r="L46" s="7">
        <v>1.5</v>
      </c>
      <c r="M46" s="7">
        <v>0.8</v>
      </c>
      <c r="N46" s="7">
        <v>0.7</v>
      </c>
      <c r="O46" s="7">
        <v>0</v>
      </c>
      <c r="P46" s="7">
        <v>1.2</v>
      </c>
      <c r="Q46" s="7">
        <v>1.5</v>
      </c>
      <c r="R46" s="52">
        <v>1.7</v>
      </c>
      <c r="S46" s="63"/>
    </row>
    <row r="47" spans="1:19" ht="17.100000000000001" customHeight="1" x14ac:dyDescent="0.3">
      <c r="A47" s="84">
        <v>42</v>
      </c>
      <c r="B47" s="29" t="s">
        <v>226</v>
      </c>
      <c r="C47" s="90">
        <v>1.4</v>
      </c>
      <c r="D47" s="54">
        <v>1.8</v>
      </c>
      <c r="E47" s="54">
        <v>1.2</v>
      </c>
      <c r="F47" s="54">
        <v>1.1000000000000001</v>
      </c>
      <c r="G47" s="54">
        <v>1</v>
      </c>
      <c r="H47" s="54">
        <v>1.3</v>
      </c>
      <c r="I47" s="54">
        <v>1.3</v>
      </c>
      <c r="J47" s="55">
        <v>1.6</v>
      </c>
      <c r="K47" s="90">
        <v>1.9</v>
      </c>
      <c r="L47" s="54">
        <v>1.5</v>
      </c>
      <c r="M47" s="54">
        <v>1.1000000000000001</v>
      </c>
      <c r="N47" s="54">
        <v>1.1000000000000001</v>
      </c>
      <c r="O47" s="54">
        <v>1.1000000000000001</v>
      </c>
      <c r="P47" s="54">
        <v>1.4</v>
      </c>
      <c r="Q47" s="54">
        <v>1.2</v>
      </c>
      <c r="R47" s="55">
        <v>1.7</v>
      </c>
      <c r="S47" s="63"/>
    </row>
    <row r="48" spans="1:19" x14ac:dyDescent="0.3">
      <c r="A48" s="281"/>
      <c r="B48" s="281"/>
      <c r="C48" s="281"/>
      <c r="D48" s="281"/>
      <c r="E48" s="281"/>
      <c r="F48" s="281"/>
      <c r="G48" s="281"/>
      <c r="H48" s="281"/>
      <c r="I48" s="281"/>
      <c r="J48" s="281"/>
      <c r="K48" s="281"/>
      <c r="L48" s="281"/>
      <c r="M48" s="281"/>
      <c r="N48" s="281"/>
      <c r="O48" s="281"/>
      <c r="P48" s="281"/>
      <c r="Q48" s="281"/>
      <c r="R48" s="281"/>
      <c r="S48" s="63"/>
    </row>
    <row r="49" spans="1:21" x14ac:dyDescent="0.3">
      <c r="A49" s="282" t="s">
        <v>14</v>
      </c>
      <c r="B49" s="282"/>
      <c r="C49" s="282"/>
      <c r="D49" s="282"/>
      <c r="E49" s="282"/>
      <c r="F49" s="282"/>
      <c r="G49" s="282"/>
      <c r="H49" s="282"/>
      <c r="I49" s="282"/>
      <c r="J49" s="282"/>
      <c r="K49" s="282"/>
      <c r="L49" s="282"/>
      <c r="M49" s="282"/>
      <c r="N49" s="282"/>
      <c r="O49" s="282"/>
      <c r="P49" s="282"/>
      <c r="Q49" s="282"/>
      <c r="R49" s="282"/>
      <c r="S49" s="46"/>
      <c r="T49" s="46"/>
      <c r="U49" s="50"/>
    </row>
    <row r="50" spans="1:21" x14ac:dyDescent="0.3">
      <c r="A50" s="244" t="s">
        <v>15</v>
      </c>
      <c r="B50" s="244"/>
      <c r="C50" s="244"/>
      <c r="D50" s="244"/>
      <c r="E50" s="244"/>
      <c r="F50" s="244"/>
      <c r="G50" s="244"/>
      <c r="H50" s="244"/>
      <c r="I50" s="244"/>
      <c r="J50" s="244"/>
      <c r="K50" s="244"/>
      <c r="L50" s="244"/>
      <c r="M50" s="244"/>
      <c r="N50" s="244"/>
      <c r="O50" s="244"/>
      <c r="P50" s="244"/>
      <c r="Q50" s="244"/>
      <c r="R50" s="244"/>
      <c r="S50" s="50"/>
      <c r="T50" s="50"/>
      <c r="U50" s="50"/>
    </row>
    <row r="51" spans="1:21" ht="27.9" customHeight="1" x14ac:dyDescent="0.3">
      <c r="A51" s="283" t="s">
        <v>108</v>
      </c>
      <c r="B51" s="283"/>
      <c r="C51" s="283"/>
      <c r="D51" s="283"/>
      <c r="E51" s="283"/>
      <c r="F51" s="283"/>
      <c r="G51" s="283"/>
      <c r="H51" s="283"/>
      <c r="I51" s="283"/>
      <c r="J51" s="283"/>
      <c r="K51" s="283"/>
      <c r="L51" s="283"/>
      <c r="M51" s="283"/>
      <c r="N51" s="283"/>
      <c r="O51" s="283"/>
      <c r="P51" s="283"/>
      <c r="Q51" s="283"/>
      <c r="R51" s="283"/>
      <c r="S51" s="45"/>
      <c r="T51" s="45"/>
    </row>
    <row r="52" spans="1:21" ht="27.9" customHeight="1" x14ac:dyDescent="0.3">
      <c r="A52" s="284" t="s">
        <v>227</v>
      </c>
      <c r="B52" s="284"/>
      <c r="C52" s="284"/>
      <c r="D52" s="284"/>
      <c r="E52" s="284"/>
      <c r="F52" s="284"/>
      <c r="G52" s="284"/>
      <c r="H52" s="284"/>
      <c r="I52" s="284"/>
      <c r="J52" s="284"/>
      <c r="K52" s="284"/>
      <c r="L52" s="284"/>
      <c r="M52" s="284"/>
      <c r="N52" s="284"/>
      <c r="O52" s="284"/>
      <c r="P52" s="284"/>
      <c r="Q52" s="284"/>
      <c r="R52" s="284"/>
      <c r="S52" s="49"/>
      <c r="T52" s="49"/>
      <c r="U52" s="49"/>
    </row>
    <row r="53" spans="1:21" x14ac:dyDescent="0.3">
      <c r="A53" s="244" t="s">
        <v>112</v>
      </c>
      <c r="B53" s="244"/>
      <c r="C53" s="244"/>
      <c r="D53" s="244"/>
      <c r="E53" s="244"/>
      <c r="F53" s="244"/>
      <c r="G53" s="244"/>
      <c r="H53" s="244"/>
      <c r="I53" s="244"/>
      <c r="J53" s="244"/>
      <c r="K53" s="244"/>
      <c r="L53" s="244"/>
      <c r="M53" s="244"/>
      <c r="N53" s="244"/>
      <c r="O53" s="244"/>
      <c r="P53" s="244"/>
      <c r="Q53" s="244"/>
      <c r="R53" s="244"/>
    </row>
    <row r="54" spans="1:21" x14ac:dyDescent="0.3">
      <c r="A54" s="285"/>
      <c r="B54" s="285"/>
      <c r="C54" s="285"/>
      <c r="D54" s="285"/>
      <c r="E54" s="285"/>
      <c r="F54" s="285"/>
      <c r="G54" s="285"/>
      <c r="H54" s="285"/>
      <c r="I54" s="285"/>
      <c r="J54" s="285"/>
      <c r="K54" s="285"/>
      <c r="L54" s="285"/>
      <c r="M54" s="285"/>
      <c r="N54" s="285"/>
      <c r="O54" s="285"/>
      <c r="P54" s="285"/>
      <c r="Q54" s="285"/>
      <c r="R54" s="285"/>
    </row>
  </sheetData>
  <mergeCells count="11">
    <mergeCell ref="A51:R51"/>
    <mergeCell ref="A52:R52"/>
    <mergeCell ref="A53:R53"/>
    <mergeCell ref="A54:R54"/>
    <mergeCell ref="C2:J2"/>
    <mergeCell ref="K2:R2"/>
    <mergeCell ref="A1:R1"/>
    <mergeCell ref="A2:A3"/>
    <mergeCell ref="A48:R48"/>
    <mergeCell ref="A49:R49"/>
    <mergeCell ref="A50:R50"/>
  </mergeCells>
  <pageMargins left="0.25" right="0.25" top="0.75" bottom="0.75" header="0.3" footer="0.3"/>
  <pageSetup scale="60" orientation="landscape"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zoomScale="95" zoomScaleNormal="95" workbookViewId="0">
      <selection sqref="A1:R1"/>
    </sheetView>
  </sheetViews>
  <sheetFormatPr defaultColWidth="7.44140625" defaultRowHeight="13.8" x14ac:dyDescent="0.3"/>
  <cols>
    <col min="1" max="1" width="4.6640625" style="3" customWidth="1"/>
    <col min="2" max="2" width="46" style="3" customWidth="1"/>
    <col min="3" max="3" width="8.6640625" style="2" customWidth="1"/>
    <col min="4" max="8" width="8.6640625" style="3" customWidth="1"/>
    <col min="9" max="226" width="8.88671875" style="3" customWidth="1"/>
    <col min="227" max="227" width="44.6640625" style="3" customWidth="1"/>
    <col min="228" max="238" width="8.44140625" style="3" customWidth="1"/>
    <col min="239" max="16384" width="7.44140625" style="3"/>
  </cols>
  <sheetData>
    <row r="1" spans="1:18" ht="21" customHeight="1" x14ac:dyDescent="0.35">
      <c r="A1" s="292" t="s">
        <v>125</v>
      </c>
      <c r="B1" s="292"/>
      <c r="C1" s="292"/>
      <c r="D1" s="292"/>
      <c r="E1" s="292"/>
      <c r="F1" s="292"/>
      <c r="G1" s="292"/>
      <c r="H1" s="292"/>
      <c r="I1" s="292"/>
      <c r="J1" s="292"/>
      <c r="K1" s="292"/>
      <c r="L1" s="292"/>
      <c r="M1" s="292"/>
      <c r="N1" s="292"/>
      <c r="O1" s="292"/>
      <c r="P1" s="292"/>
      <c r="Q1" s="292"/>
      <c r="R1" s="292"/>
    </row>
    <row r="2" spans="1:18" ht="15" customHeight="1" x14ac:dyDescent="0.3">
      <c r="A2" s="240" t="s">
        <v>111</v>
      </c>
      <c r="B2" s="188"/>
      <c r="C2" s="251">
        <v>2015</v>
      </c>
      <c r="D2" s="252">
        <v>2015</v>
      </c>
      <c r="E2" s="251">
        <v>2016</v>
      </c>
      <c r="F2" s="253">
        <v>2016</v>
      </c>
      <c r="G2" s="253">
        <v>2016</v>
      </c>
      <c r="H2" s="252">
        <v>2016</v>
      </c>
      <c r="I2" s="251">
        <v>2017</v>
      </c>
      <c r="J2" s="253">
        <v>2017</v>
      </c>
      <c r="K2" s="253">
        <v>2017</v>
      </c>
      <c r="L2" s="252">
        <v>2017</v>
      </c>
      <c r="M2" s="254">
        <v>2018</v>
      </c>
      <c r="N2" s="255">
        <v>2018</v>
      </c>
      <c r="O2" s="255">
        <v>2018</v>
      </c>
      <c r="P2" s="256">
        <v>2018</v>
      </c>
      <c r="Q2" s="254">
        <v>2019</v>
      </c>
      <c r="R2" s="256">
        <v>2019</v>
      </c>
    </row>
    <row r="3" spans="1:18" ht="18.600000000000001" customHeight="1" x14ac:dyDescent="0.3">
      <c r="A3" s="241" t="s">
        <v>111</v>
      </c>
      <c r="B3" s="211"/>
      <c r="C3" s="117" t="s">
        <v>115</v>
      </c>
      <c r="D3" s="117" t="s">
        <v>114</v>
      </c>
      <c r="E3" s="117" t="s">
        <v>117</v>
      </c>
      <c r="F3" s="117" t="s">
        <v>116</v>
      </c>
      <c r="G3" s="117" t="s">
        <v>115</v>
      </c>
      <c r="H3" s="117" t="s">
        <v>114</v>
      </c>
      <c r="I3" s="117" t="s">
        <v>117</v>
      </c>
      <c r="J3" s="117" t="s">
        <v>116</v>
      </c>
      <c r="K3" s="117" t="s">
        <v>115</v>
      </c>
      <c r="L3" s="117" t="s">
        <v>114</v>
      </c>
      <c r="M3" s="117" t="s">
        <v>117</v>
      </c>
      <c r="N3" s="120" t="s">
        <v>116</v>
      </c>
      <c r="O3" s="117" t="s">
        <v>115</v>
      </c>
      <c r="P3" s="117" t="s">
        <v>114</v>
      </c>
      <c r="Q3" s="117" t="s">
        <v>117</v>
      </c>
      <c r="R3" s="117" t="s">
        <v>213</v>
      </c>
    </row>
    <row r="4" spans="1:18" ht="13.5" customHeight="1" x14ac:dyDescent="0.25">
      <c r="A4" s="76">
        <v>1</v>
      </c>
      <c r="B4" s="28" t="s">
        <v>12</v>
      </c>
      <c r="C4" s="31">
        <v>2.4</v>
      </c>
      <c r="D4" s="31">
        <v>1.9</v>
      </c>
      <c r="E4" s="31">
        <v>1.6</v>
      </c>
      <c r="F4" s="31">
        <v>1.3</v>
      </c>
      <c r="G4" s="31">
        <v>1.6</v>
      </c>
      <c r="H4" s="31">
        <v>2</v>
      </c>
      <c r="I4" s="31">
        <v>2.1</v>
      </c>
      <c r="J4" s="31">
        <v>2.2000000000000002</v>
      </c>
      <c r="K4" s="31">
        <v>2.4</v>
      </c>
      <c r="L4" s="31">
        <v>2.8</v>
      </c>
      <c r="M4" s="31">
        <v>2.9</v>
      </c>
      <c r="N4" s="31">
        <v>3.2</v>
      </c>
      <c r="O4" s="31">
        <v>3.1</v>
      </c>
      <c r="P4" s="31">
        <v>2.5</v>
      </c>
      <c r="Q4" s="31">
        <v>2.7</v>
      </c>
      <c r="R4" s="95">
        <v>2.2999999999999998</v>
      </c>
    </row>
    <row r="5" spans="1:18" ht="13.5" customHeight="1" x14ac:dyDescent="0.25">
      <c r="A5" s="74">
        <v>2</v>
      </c>
      <c r="B5" s="21" t="s">
        <v>4</v>
      </c>
      <c r="C5" s="31">
        <v>3.7</v>
      </c>
      <c r="D5" s="31">
        <v>2.9</v>
      </c>
      <c r="E5" s="31">
        <v>2.8</v>
      </c>
      <c r="F5" s="31">
        <v>2.7</v>
      </c>
      <c r="G5" s="31">
        <v>2.6</v>
      </c>
      <c r="H5" s="31">
        <v>2.8</v>
      </c>
      <c r="I5" s="31">
        <v>2.6</v>
      </c>
      <c r="J5" s="31">
        <v>2.5</v>
      </c>
      <c r="K5" s="31">
        <v>2.4</v>
      </c>
      <c r="L5" s="31">
        <v>2.9</v>
      </c>
      <c r="M5" s="31">
        <v>2.8</v>
      </c>
      <c r="N5" s="31">
        <v>3.2</v>
      </c>
      <c r="O5" s="31">
        <v>3.4</v>
      </c>
      <c r="P5" s="31">
        <v>2.6</v>
      </c>
      <c r="Q5" s="31">
        <v>2.5</v>
      </c>
      <c r="R5" s="51">
        <v>2.6</v>
      </c>
    </row>
    <row r="6" spans="1:18" ht="13.5" customHeight="1" x14ac:dyDescent="0.25">
      <c r="A6" s="74">
        <v>3</v>
      </c>
      <c r="B6" s="17" t="s">
        <v>19</v>
      </c>
      <c r="C6" s="69">
        <v>4.8</v>
      </c>
      <c r="D6" s="69">
        <v>3.7</v>
      </c>
      <c r="E6" s="69">
        <v>3.7</v>
      </c>
      <c r="F6" s="69">
        <v>3.7</v>
      </c>
      <c r="G6" s="69">
        <v>3.5</v>
      </c>
      <c r="H6" s="69">
        <v>3.6</v>
      </c>
      <c r="I6" s="69">
        <v>3.4</v>
      </c>
      <c r="J6" s="69">
        <v>3.6</v>
      </c>
      <c r="K6" s="69">
        <v>3.7</v>
      </c>
      <c r="L6" s="69">
        <v>5</v>
      </c>
      <c r="M6" s="69">
        <v>4.5</v>
      </c>
      <c r="N6" s="69">
        <v>4.5</v>
      </c>
      <c r="O6" s="69">
        <v>4.4000000000000004</v>
      </c>
      <c r="P6" s="69">
        <v>2.9</v>
      </c>
      <c r="Q6" s="69">
        <v>3</v>
      </c>
      <c r="R6" s="52">
        <v>3.8</v>
      </c>
    </row>
    <row r="7" spans="1:18" ht="13.5" customHeight="1" x14ac:dyDescent="0.25">
      <c r="A7" s="74">
        <v>4</v>
      </c>
      <c r="B7" s="18" t="s">
        <v>20</v>
      </c>
      <c r="C7" s="69">
        <v>7.2</v>
      </c>
      <c r="D7" s="69">
        <v>5.8</v>
      </c>
      <c r="E7" s="69">
        <v>5.5</v>
      </c>
      <c r="F7" s="69">
        <v>5.0999999999999996</v>
      </c>
      <c r="G7" s="69">
        <v>6.4</v>
      </c>
      <c r="H7" s="69">
        <v>7.3</v>
      </c>
      <c r="I7" s="69">
        <v>6.7</v>
      </c>
      <c r="J7" s="69">
        <v>6.9</v>
      </c>
      <c r="K7" s="69">
        <v>6.2</v>
      </c>
      <c r="L7" s="69">
        <v>7.7</v>
      </c>
      <c r="M7" s="69">
        <v>7.4</v>
      </c>
      <c r="N7" s="69">
        <v>7.5</v>
      </c>
      <c r="O7" s="69">
        <v>6.4</v>
      </c>
      <c r="P7" s="69">
        <v>3.8</v>
      </c>
      <c r="Q7" s="69">
        <v>3.2</v>
      </c>
      <c r="R7" s="52">
        <v>4.4000000000000004</v>
      </c>
    </row>
    <row r="8" spans="1:18" ht="13.5" customHeight="1" x14ac:dyDescent="0.25">
      <c r="A8" s="74">
        <v>5</v>
      </c>
      <c r="B8" s="18" t="s">
        <v>21</v>
      </c>
      <c r="C8" s="69">
        <v>3.6</v>
      </c>
      <c r="D8" s="69">
        <v>2.8</v>
      </c>
      <c r="E8" s="69">
        <v>2.7</v>
      </c>
      <c r="F8" s="69">
        <v>3</v>
      </c>
      <c r="G8" s="69">
        <v>2.1</v>
      </c>
      <c r="H8" s="69">
        <v>1.8</v>
      </c>
      <c r="I8" s="69">
        <v>1.7</v>
      </c>
      <c r="J8" s="69">
        <v>2</v>
      </c>
      <c r="K8" s="69">
        <v>2.4</v>
      </c>
      <c r="L8" s="69">
        <v>3.7</v>
      </c>
      <c r="M8" s="69">
        <v>3.1</v>
      </c>
      <c r="N8" s="69">
        <v>3</v>
      </c>
      <c r="O8" s="69">
        <v>3.4</v>
      </c>
      <c r="P8" s="69">
        <v>2.5</v>
      </c>
      <c r="Q8" s="69">
        <v>2.9</v>
      </c>
      <c r="R8" s="52">
        <v>3.5</v>
      </c>
    </row>
    <row r="9" spans="1:18" ht="13.5" customHeight="1" x14ac:dyDescent="0.25">
      <c r="A9" s="74">
        <v>6</v>
      </c>
      <c r="B9" s="17" t="s">
        <v>13</v>
      </c>
      <c r="C9" s="69">
        <v>3.1</v>
      </c>
      <c r="D9" s="69">
        <v>2.5</v>
      </c>
      <c r="E9" s="69">
        <v>2.4</v>
      </c>
      <c r="F9" s="69">
        <v>2.2999999999999998</v>
      </c>
      <c r="G9" s="69">
        <v>2.2000000000000002</v>
      </c>
      <c r="H9" s="69">
        <v>2.4</v>
      </c>
      <c r="I9" s="69">
        <v>2.2000000000000002</v>
      </c>
      <c r="J9" s="69">
        <v>1.9</v>
      </c>
      <c r="K9" s="69">
        <v>1.9</v>
      </c>
      <c r="L9" s="69">
        <v>2</v>
      </c>
      <c r="M9" s="69">
        <v>2</v>
      </c>
      <c r="N9" s="69">
        <v>2.6</v>
      </c>
      <c r="O9" s="69">
        <v>3</v>
      </c>
      <c r="P9" s="69">
        <v>2.5</v>
      </c>
      <c r="Q9" s="69">
        <v>2.2999999999999998</v>
      </c>
      <c r="R9" s="52">
        <v>2.1</v>
      </c>
    </row>
    <row r="10" spans="1:18" ht="13.5" customHeight="1" x14ac:dyDescent="0.25">
      <c r="A10" s="74">
        <v>7</v>
      </c>
      <c r="B10" s="21" t="s">
        <v>118</v>
      </c>
      <c r="C10" s="31">
        <v>3.2</v>
      </c>
      <c r="D10" s="31">
        <v>1.5</v>
      </c>
      <c r="E10" s="31">
        <v>-2</v>
      </c>
      <c r="F10" s="31">
        <v>-2.5</v>
      </c>
      <c r="G10" s="31">
        <v>-2.2000000000000002</v>
      </c>
      <c r="H10" s="31">
        <v>1.5</v>
      </c>
      <c r="I10" s="31">
        <v>2.8</v>
      </c>
      <c r="J10" s="31">
        <v>4.2</v>
      </c>
      <c r="K10" s="31">
        <v>5.9</v>
      </c>
      <c r="L10" s="31">
        <v>4.8</v>
      </c>
      <c r="M10" s="31">
        <v>5.5</v>
      </c>
      <c r="N10" s="31">
        <v>4.0999999999999996</v>
      </c>
      <c r="O10" s="31">
        <v>5.5</v>
      </c>
      <c r="P10" s="31">
        <v>5.0999999999999996</v>
      </c>
      <c r="Q10" s="31">
        <v>5.0999999999999996</v>
      </c>
      <c r="R10" s="51">
        <v>3.9</v>
      </c>
    </row>
    <row r="11" spans="1:18" ht="13.5" customHeight="1" x14ac:dyDescent="0.25">
      <c r="A11" s="74">
        <v>8</v>
      </c>
      <c r="B11" s="17" t="s">
        <v>22</v>
      </c>
      <c r="C11" s="69">
        <v>2.8</v>
      </c>
      <c r="D11" s="69">
        <v>1</v>
      </c>
      <c r="E11" s="69">
        <v>1.6</v>
      </c>
      <c r="F11" s="69">
        <v>1.6</v>
      </c>
      <c r="G11" s="69">
        <v>1.7</v>
      </c>
      <c r="H11" s="69">
        <v>2.8</v>
      </c>
      <c r="I11" s="69">
        <v>4</v>
      </c>
      <c r="J11" s="69">
        <v>4.0999999999999996</v>
      </c>
      <c r="K11" s="69">
        <v>3.5</v>
      </c>
      <c r="L11" s="69">
        <v>5.0999999999999996</v>
      </c>
      <c r="M11" s="69">
        <v>4.5999999999999996</v>
      </c>
      <c r="N11" s="69">
        <v>5.2</v>
      </c>
      <c r="O11" s="69">
        <v>5</v>
      </c>
      <c r="P11" s="69">
        <v>3.5</v>
      </c>
      <c r="Q11" s="69">
        <v>2.9</v>
      </c>
      <c r="R11" s="52">
        <v>1.3</v>
      </c>
    </row>
    <row r="12" spans="1:18" ht="13.5" customHeight="1" x14ac:dyDescent="0.25">
      <c r="A12" s="74">
        <v>9</v>
      </c>
      <c r="B12" s="18" t="s">
        <v>23</v>
      </c>
      <c r="C12" s="69">
        <v>0.8</v>
      </c>
      <c r="D12" s="69">
        <v>-0.9</v>
      </c>
      <c r="E12" s="69">
        <v>-0.7</v>
      </c>
      <c r="F12" s="69">
        <v>0</v>
      </c>
      <c r="G12" s="69">
        <v>1.1000000000000001</v>
      </c>
      <c r="H12" s="69">
        <v>2.4</v>
      </c>
      <c r="I12" s="69">
        <v>4.2</v>
      </c>
      <c r="J12" s="69">
        <v>4.3</v>
      </c>
      <c r="K12" s="69">
        <v>3.5</v>
      </c>
      <c r="L12" s="69">
        <v>5.4</v>
      </c>
      <c r="M12" s="69">
        <v>6</v>
      </c>
      <c r="N12" s="69">
        <v>6.9</v>
      </c>
      <c r="O12" s="69">
        <v>6.8</v>
      </c>
      <c r="P12" s="69">
        <v>5.9</v>
      </c>
      <c r="Q12" s="69">
        <v>4.8</v>
      </c>
      <c r="R12" s="52">
        <v>2.6</v>
      </c>
    </row>
    <row r="13" spans="1:18" ht="13.5" customHeight="1" x14ac:dyDescent="0.25">
      <c r="A13" s="74">
        <v>10</v>
      </c>
      <c r="B13" s="19" t="s">
        <v>24</v>
      </c>
      <c r="C13" s="69">
        <v>-4.0999999999999996</v>
      </c>
      <c r="D13" s="69">
        <v>-10.9</v>
      </c>
      <c r="E13" s="69">
        <v>-11.5</v>
      </c>
      <c r="F13" s="69">
        <v>-9.6999999999999993</v>
      </c>
      <c r="G13" s="69">
        <v>-2.1</v>
      </c>
      <c r="H13" s="69">
        <v>4.3</v>
      </c>
      <c r="I13" s="69">
        <v>9.4</v>
      </c>
      <c r="J13" s="69">
        <v>7.3</v>
      </c>
      <c r="K13" s="69">
        <v>0.9</v>
      </c>
      <c r="L13" s="69">
        <v>1.5</v>
      </c>
      <c r="M13" s="69">
        <v>2.6</v>
      </c>
      <c r="N13" s="69">
        <v>4.8</v>
      </c>
      <c r="O13" s="69">
        <v>6.4</v>
      </c>
      <c r="P13" s="69">
        <v>2.6</v>
      </c>
      <c r="Q13" s="69">
        <v>0.7</v>
      </c>
      <c r="R13" s="52">
        <v>-4.8</v>
      </c>
    </row>
    <row r="14" spans="1:18" ht="13.5" customHeight="1" x14ac:dyDescent="0.25">
      <c r="A14" s="74">
        <v>11</v>
      </c>
      <c r="B14" s="19" t="s">
        <v>25</v>
      </c>
      <c r="C14" s="69">
        <v>2.2000000000000002</v>
      </c>
      <c r="D14" s="69">
        <v>1.9</v>
      </c>
      <c r="E14" s="69">
        <v>0</v>
      </c>
      <c r="F14" s="69">
        <v>-0.9</v>
      </c>
      <c r="G14" s="69">
        <v>-2.7</v>
      </c>
      <c r="H14" s="69">
        <v>-1.4</v>
      </c>
      <c r="I14" s="69">
        <v>1.1000000000000001</v>
      </c>
      <c r="J14" s="69">
        <v>3.9</v>
      </c>
      <c r="K14" s="69">
        <v>5.4</v>
      </c>
      <c r="L14" s="69">
        <v>8.5</v>
      </c>
      <c r="M14" s="69">
        <v>8.6</v>
      </c>
      <c r="N14" s="69">
        <v>7.2</v>
      </c>
      <c r="O14" s="69">
        <v>6.4</v>
      </c>
      <c r="P14" s="69">
        <v>5</v>
      </c>
      <c r="Q14" s="69">
        <v>3.3</v>
      </c>
      <c r="R14" s="52">
        <v>2.7</v>
      </c>
    </row>
    <row r="15" spans="1:18" ht="13.5" customHeight="1" x14ac:dyDescent="0.25">
      <c r="A15" s="74">
        <v>12</v>
      </c>
      <c r="B15" s="19" t="s">
        <v>26</v>
      </c>
      <c r="C15" s="69">
        <v>2.6</v>
      </c>
      <c r="D15" s="69">
        <v>2.9</v>
      </c>
      <c r="E15" s="69">
        <v>6.8</v>
      </c>
      <c r="F15" s="69">
        <v>9.1</v>
      </c>
      <c r="G15" s="69">
        <v>9.1999999999999993</v>
      </c>
      <c r="H15" s="69">
        <v>6.6</v>
      </c>
      <c r="I15" s="69">
        <v>5</v>
      </c>
      <c r="J15" s="69">
        <v>2.8</v>
      </c>
      <c r="K15" s="69">
        <v>2.8</v>
      </c>
      <c r="L15" s="69">
        <v>4</v>
      </c>
      <c r="M15" s="69">
        <v>4.8</v>
      </c>
      <c r="N15" s="69">
        <v>7.8</v>
      </c>
      <c r="O15" s="69">
        <v>7.5</v>
      </c>
      <c r="P15" s="69">
        <v>9.3000000000000007</v>
      </c>
      <c r="Q15" s="69">
        <v>9.6</v>
      </c>
      <c r="R15" s="52">
        <v>7.5</v>
      </c>
    </row>
    <row r="16" spans="1:18" ht="13.5" customHeight="1" x14ac:dyDescent="0.25">
      <c r="A16" s="74">
        <v>13</v>
      </c>
      <c r="B16" s="18" t="s">
        <v>27</v>
      </c>
      <c r="C16" s="69">
        <v>11.2</v>
      </c>
      <c r="D16" s="69">
        <v>9.1</v>
      </c>
      <c r="E16" s="69">
        <v>10.8</v>
      </c>
      <c r="F16" s="69">
        <v>7.5</v>
      </c>
      <c r="G16" s="69">
        <v>4</v>
      </c>
      <c r="H16" s="69">
        <v>3.9</v>
      </c>
      <c r="I16" s="69">
        <v>3.3</v>
      </c>
      <c r="J16" s="69">
        <v>3.2</v>
      </c>
      <c r="K16" s="69">
        <v>3.3</v>
      </c>
      <c r="L16" s="69">
        <v>4.2</v>
      </c>
      <c r="M16" s="69">
        <v>-0.1</v>
      </c>
      <c r="N16" s="69">
        <v>-0.4</v>
      </c>
      <c r="O16" s="69">
        <v>-0.9</v>
      </c>
      <c r="P16" s="69">
        <v>-4.4000000000000004</v>
      </c>
      <c r="Q16" s="69">
        <v>-3.4</v>
      </c>
      <c r="R16" s="52">
        <v>-3.2</v>
      </c>
    </row>
    <row r="17" spans="1:18" ht="13.5" customHeight="1" x14ac:dyDescent="0.25">
      <c r="A17" s="74">
        <v>14</v>
      </c>
      <c r="B17" s="17" t="s">
        <v>119</v>
      </c>
      <c r="C17" s="14" t="s">
        <v>17</v>
      </c>
      <c r="D17" s="14" t="s">
        <v>17</v>
      </c>
      <c r="E17" s="14" t="s">
        <v>17</v>
      </c>
      <c r="F17" s="14" t="s">
        <v>17</v>
      </c>
      <c r="G17" s="14" t="s">
        <v>17</v>
      </c>
      <c r="H17" s="14" t="s">
        <v>17</v>
      </c>
      <c r="I17" s="14" t="s">
        <v>17</v>
      </c>
      <c r="J17" s="14" t="s">
        <v>17</v>
      </c>
      <c r="K17" s="14" t="s">
        <v>17</v>
      </c>
      <c r="L17" s="14" t="s">
        <v>17</v>
      </c>
      <c r="M17" s="14" t="s">
        <v>17</v>
      </c>
      <c r="N17" s="14" t="s">
        <v>17</v>
      </c>
      <c r="O17" s="14" t="s">
        <v>17</v>
      </c>
      <c r="P17" s="14" t="s">
        <v>17</v>
      </c>
      <c r="Q17" s="14" t="s">
        <v>17</v>
      </c>
      <c r="R17" s="43" t="s">
        <v>17</v>
      </c>
    </row>
    <row r="18" spans="1:18" ht="13.5" customHeight="1" x14ac:dyDescent="0.25">
      <c r="A18" s="74">
        <v>15</v>
      </c>
      <c r="B18" s="21" t="s">
        <v>28</v>
      </c>
      <c r="C18" s="179" t="s">
        <v>17</v>
      </c>
      <c r="D18" s="179" t="s">
        <v>17</v>
      </c>
      <c r="E18" s="179" t="s">
        <v>17</v>
      </c>
      <c r="F18" s="179" t="s">
        <v>17</v>
      </c>
      <c r="G18" s="179" t="s">
        <v>17</v>
      </c>
      <c r="H18" s="179" t="s">
        <v>17</v>
      </c>
      <c r="I18" s="179" t="s">
        <v>17</v>
      </c>
      <c r="J18" s="179" t="s">
        <v>17</v>
      </c>
      <c r="K18" s="179" t="s">
        <v>17</v>
      </c>
      <c r="L18" s="179" t="s">
        <v>17</v>
      </c>
      <c r="M18" s="179" t="s">
        <v>17</v>
      </c>
      <c r="N18" s="179" t="s">
        <v>17</v>
      </c>
      <c r="O18" s="179" t="s">
        <v>17</v>
      </c>
      <c r="P18" s="179" t="s">
        <v>17</v>
      </c>
      <c r="Q18" s="179" t="s">
        <v>17</v>
      </c>
      <c r="R18" s="202" t="s">
        <v>17</v>
      </c>
    </row>
    <row r="19" spans="1:18" ht="13.5" customHeight="1" x14ac:dyDescent="0.25">
      <c r="A19" s="74">
        <v>16</v>
      </c>
      <c r="B19" s="17" t="s">
        <v>11</v>
      </c>
      <c r="C19" s="69">
        <v>-0.2</v>
      </c>
      <c r="D19" s="69">
        <v>-1.5</v>
      </c>
      <c r="E19" s="69">
        <v>-1.2</v>
      </c>
      <c r="F19" s="69">
        <v>-1.2</v>
      </c>
      <c r="G19" s="69">
        <v>1.3</v>
      </c>
      <c r="H19" s="69">
        <v>1.1000000000000001</v>
      </c>
      <c r="I19" s="69">
        <v>3.3</v>
      </c>
      <c r="J19" s="69">
        <v>2.7</v>
      </c>
      <c r="K19" s="69">
        <v>2.2999999999999998</v>
      </c>
      <c r="L19" s="69">
        <v>5.5</v>
      </c>
      <c r="M19" s="69">
        <v>4.0999999999999996</v>
      </c>
      <c r="N19" s="69">
        <v>5.2</v>
      </c>
      <c r="O19" s="69">
        <v>2.4</v>
      </c>
      <c r="P19" s="69">
        <v>0.4</v>
      </c>
      <c r="Q19" s="69">
        <v>1.2</v>
      </c>
      <c r="R19" s="52">
        <v>-1.7</v>
      </c>
    </row>
    <row r="20" spans="1:18" ht="13.5" customHeight="1" x14ac:dyDescent="0.25">
      <c r="A20" s="74">
        <v>17</v>
      </c>
      <c r="B20" s="18" t="s">
        <v>19</v>
      </c>
      <c r="C20" s="69">
        <v>-1.2</v>
      </c>
      <c r="D20" s="69">
        <v>-3.1</v>
      </c>
      <c r="E20" s="69">
        <v>-0.5</v>
      </c>
      <c r="F20" s="69">
        <v>-1.3</v>
      </c>
      <c r="G20" s="69">
        <v>1.6</v>
      </c>
      <c r="H20" s="69">
        <v>2.5</v>
      </c>
      <c r="I20" s="69">
        <v>3.7</v>
      </c>
      <c r="J20" s="69">
        <v>3.6</v>
      </c>
      <c r="K20" s="69">
        <v>2.2999999999999998</v>
      </c>
      <c r="L20" s="69">
        <v>5.9</v>
      </c>
      <c r="M20" s="69">
        <v>4.7</v>
      </c>
      <c r="N20" s="69">
        <v>7.1</v>
      </c>
      <c r="O20" s="69">
        <v>4</v>
      </c>
      <c r="P20" s="69">
        <v>1.4</v>
      </c>
      <c r="Q20" s="69">
        <v>2.2000000000000002</v>
      </c>
      <c r="R20" s="52">
        <v>-2.1</v>
      </c>
    </row>
    <row r="21" spans="1:18" ht="13.5" customHeight="1" x14ac:dyDescent="0.25">
      <c r="A21" s="74">
        <v>18</v>
      </c>
      <c r="B21" s="18" t="s">
        <v>13</v>
      </c>
      <c r="C21" s="69">
        <v>2</v>
      </c>
      <c r="D21" s="69">
        <v>1.6</v>
      </c>
      <c r="E21" s="69">
        <v>-2.6</v>
      </c>
      <c r="F21" s="69">
        <v>-0.9</v>
      </c>
      <c r="G21" s="69">
        <v>0.7</v>
      </c>
      <c r="H21" s="69">
        <v>-1.6</v>
      </c>
      <c r="I21" s="69">
        <v>2.6</v>
      </c>
      <c r="J21" s="69">
        <v>1.2</v>
      </c>
      <c r="K21" s="69">
        <v>2.2999999999999998</v>
      </c>
      <c r="L21" s="69">
        <v>4.8</v>
      </c>
      <c r="M21" s="69">
        <v>3.2</v>
      </c>
      <c r="N21" s="69">
        <v>1.7</v>
      </c>
      <c r="O21" s="69">
        <v>-0.5</v>
      </c>
      <c r="P21" s="69">
        <v>-1.6</v>
      </c>
      <c r="Q21" s="69">
        <v>-0.7</v>
      </c>
      <c r="R21" s="52">
        <v>-0.7</v>
      </c>
    </row>
    <row r="22" spans="1:18" ht="13.5" customHeight="1" x14ac:dyDescent="0.25">
      <c r="A22" s="74">
        <v>19</v>
      </c>
      <c r="B22" s="17" t="s">
        <v>29</v>
      </c>
      <c r="C22" s="69">
        <v>5.7</v>
      </c>
      <c r="D22" s="69">
        <v>3.2</v>
      </c>
      <c r="E22" s="69">
        <v>1.7</v>
      </c>
      <c r="F22" s="69">
        <v>1.2</v>
      </c>
      <c r="G22" s="69">
        <v>1.6</v>
      </c>
      <c r="H22" s="69">
        <v>3.4</v>
      </c>
      <c r="I22" s="69">
        <v>4.2</v>
      </c>
      <c r="J22" s="69">
        <v>4.9000000000000004</v>
      </c>
      <c r="K22" s="69">
        <v>4.0999999999999996</v>
      </c>
      <c r="L22" s="69">
        <v>5.6</v>
      </c>
      <c r="M22" s="69">
        <v>4.7</v>
      </c>
      <c r="N22" s="69">
        <v>3.9</v>
      </c>
      <c r="O22" s="69">
        <v>5.7</v>
      </c>
      <c r="P22" s="69">
        <v>3.2</v>
      </c>
      <c r="Q22" s="69">
        <v>2.6</v>
      </c>
      <c r="R22" s="52">
        <v>2.6</v>
      </c>
    </row>
    <row r="23" spans="1:18" ht="13.5" customHeight="1" x14ac:dyDescent="0.25">
      <c r="A23" s="74">
        <v>20</v>
      </c>
      <c r="B23" s="18" t="s">
        <v>19</v>
      </c>
      <c r="C23" s="69">
        <v>6.1</v>
      </c>
      <c r="D23" s="69">
        <v>3.2</v>
      </c>
      <c r="E23" s="69">
        <v>1.1000000000000001</v>
      </c>
      <c r="F23" s="69">
        <v>0.6</v>
      </c>
      <c r="G23" s="69">
        <v>0.9</v>
      </c>
      <c r="H23" s="69">
        <v>3.1</v>
      </c>
      <c r="I23" s="69">
        <v>4.2</v>
      </c>
      <c r="J23" s="69">
        <v>4.8</v>
      </c>
      <c r="K23" s="69">
        <v>4.0999999999999996</v>
      </c>
      <c r="L23" s="69">
        <v>6</v>
      </c>
      <c r="M23" s="69">
        <v>5.3</v>
      </c>
      <c r="N23" s="69">
        <v>4.7</v>
      </c>
      <c r="O23" s="69">
        <v>6.7</v>
      </c>
      <c r="P23" s="69">
        <v>3.4</v>
      </c>
      <c r="Q23" s="69">
        <v>2.2999999999999998</v>
      </c>
      <c r="R23" s="52">
        <v>2.1</v>
      </c>
    </row>
    <row r="24" spans="1:18" ht="13.5" customHeight="1" x14ac:dyDescent="0.25">
      <c r="A24" s="74">
        <v>21</v>
      </c>
      <c r="B24" s="18" t="s">
        <v>13</v>
      </c>
      <c r="C24" s="69">
        <v>4.2</v>
      </c>
      <c r="D24" s="69">
        <v>3.3</v>
      </c>
      <c r="E24" s="69">
        <v>4.5</v>
      </c>
      <c r="F24" s="69">
        <v>3.9</v>
      </c>
      <c r="G24" s="69">
        <v>4.4000000000000004</v>
      </c>
      <c r="H24" s="69">
        <v>4.8</v>
      </c>
      <c r="I24" s="69">
        <v>4.4000000000000004</v>
      </c>
      <c r="J24" s="69">
        <v>5.5</v>
      </c>
      <c r="K24" s="69">
        <v>4</v>
      </c>
      <c r="L24" s="69">
        <v>3.8</v>
      </c>
      <c r="M24" s="69">
        <v>2.1</v>
      </c>
      <c r="N24" s="69">
        <v>0.6</v>
      </c>
      <c r="O24" s="69">
        <v>1.4</v>
      </c>
      <c r="P24" s="69">
        <v>2.4</v>
      </c>
      <c r="Q24" s="69">
        <v>4.3</v>
      </c>
      <c r="R24" s="52">
        <v>4.7</v>
      </c>
    </row>
    <row r="25" spans="1:18" ht="30" x14ac:dyDescent="0.25">
      <c r="A25" s="77">
        <v>22</v>
      </c>
      <c r="B25" s="21" t="s">
        <v>109</v>
      </c>
      <c r="C25" s="31">
        <v>2</v>
      </c>
      <c r="D25" s="31">
        <v>2.2999999999999998</v>
      </c>
      <c r="E25" s="31">
        <v>2.7</v>
      </c>
      <c r="F25" s="31">
        <v>1.6</v>
      </c>
      <c r="G25" s="31">
        <v>1.5</v>
      </c>
      <c r="H25" s="31">
        <v>1.5</v>
      </c>
      <c r="I25" s="31">
        <v>0.5</v>
      </c>
      <c r="J25" s="31">
        <v>1</v>
      </c>
      <c r="K25" s="31">
        <v>0.5</v>
      </c>
      <c r="L25" s="31">
        <v>0.8</v>
      </c>
      <c r="M25" s="31">
        <v>1.4</v>
      </c>
      <c r="N25" s="31">
        <v>1.7</v>
      </c>
      <c r="O25" s="31">
        <v>2.2000000000000002</v>
      </c>
      <c r="P25" s="31">
        <v>1.5</v>
      </c>
      <c r="Q25" s="31">
        <v>1.8</v>
      </c>
      <c r="R25" s="51">
        <v>2.2999999999999998</v>
      </c>
    </row>
    <row r="26" spans="1:18" ht="13.5" customHeight="1" x14ac:dyDescent="0.25">
      <c r="A26" s="74">
        <v>23</v>
      </c>
      <c r="B26" s="17" t="s">
        <v>30</v>
      </c>
      <c r="C26" s="69">
        <v>-1</v>
      </c>
      <c r="D26" s="69">
        <v>1.1000000000000001</v>
      </c>
      <c r="E26" s="69">
        <v>1</v>
      </c>
      <c r="F26" s="69">
        <v>0.1</v>
      </c>
      <c r="G26" s="69">
        <v>0.6</v>
      </c>
      <c r="H26" s="69">
        <v>0.1</v>
      </c>
      <c r="I26" s="69">
        <v>-0.4</v>
      </c>
      <c r="J26" s="69">
        <v>1.1000000000000001</v>
      </c>
      <c r="K26" s="69">
        <v>0.7</v>
      </c>
      <c r="L26" s="69">
        <v>1.7</v>
      </c>
      <c r="M26" s="69">
        <v>2.7</v>
      </c>
      <c r="N26" s="69">
        <v>2.8</v>
      </c>
      <c r="O26" s="69">
        <v>3.6</v>
      </c>
      <c r="P26" s="69">
        <v>2.7</v>
      </c>
      <c r="Q26" s="69">
        <v>2.5</v>
      </c>
      <c r="R26" s="52">
        <v>3.6</v>
      </c>
    </row>
    <row r="27" spans="1:18" ht="13.5" customHeight="1" x14ac:dyDescent="0.25">
      <c r="A27" s="74">
        <v>24</v>
      </c>
      <c r="B27" s="18" t="s">
        <v>31</v>
      </c>
      <c r="C27" s="69">
        <v>-3.8</v>
      </c>
      <c r="D27" s="69">
        <v>-0.4</v>
      </c>
      <c r="E27" s="69">
        <v>-0.1</v>
      </c>
      <c r="F27" s="69">
        <v>-1.6</v>
      </c>
      <c r="G27" s="69">
        <v>0.1</v>
      </c>
      <c r="H27" s="69">
        <v>-0.8</v>
      </c>
      <c r="I27" s="69">
        <v>-1.2</v>
      </c>
      <c r="J27" s="69">
        <v>1.8</v>
      </c>
      <c r="K27" s="69">
        <v>0.5</v>
      </c>
      <c r="L27" s="69">
        <v>1.9</v>
      </c>
      <c r="M27" s="69">
        <v>2.5</v>
      </c>
      <c r="N27" s="69">
        <v>2.7</v>
      </c>
      <c r="O27" s="69">
        <v>3.9</v>
      </c>
      <c r="P27" s="69">
        <v>4</v>
      </c>
      <c r="Q27" s="69">
        <v>5.8</v>
      </c>
      <c r="R27" s="52">
        <v>4.8</v>
      </c>
    </row>
    <row r="28" spans="1:18" ht="13.5" customHeight="1" x14ac:dyDescent="0.25">
      <c r="A28" s="74">
        <v>25</v>
      </c>
      <c r="B28" s="18" t="s">
        <v>32</v>
      </c>
      <c r="C28" s="69">
        <v>3.5</v>
      </c>
      <c r="D28" s="69">
        <v>3.4</v>
      </c>
      <c r="E28" s="69">
        <v>2.6</v>
      </c>
      <c r="F28" s="69">
        <v>2.5</v>
      </c>
      <c r="G28" s="69">
        <v>1.3</v>
      </c>
      <c r="H28" s="69">
        <v>1.5</v>
      </c>
      <c r="I28" s="69">
        <v>0.9</v>
      </c>
      <c r="J28" s="69">
        <v>0.2</v>
      </c>
      <c r="K28" s="69">
        <v>0.9</v>
      </c>
      <c r="L28" s="69">
        <v>1.4</v>
      </c>
      <c r="M28" s="69">
        <v>2.9</v>
      </c>
      <c r="N28" s="69">
        <v>3</v>
      </c>
      <c r="O28" s="69">
        <v>3.1</v>
      </c>
      <c r="P28" s="69">
        <v>0.7</v>
      </c>
      <c r="Q28" s="69">
        <v>-2.1</v>
      </c>
      <c r="R28" s="52">
        <v>1.9</v>
      </c>
    </row>
    <row r="29" spans="1:18" ht="13.5" customHeight="1" x14ac:dyDescent="0.25">
      <c r="A29" s="74">
        <v>26</v>
      </c>
      <c r="B29" s="17" t="s">
        <v>33</v>
      </c>
      <c r="C29" s="69">
        <v>3.8</v>
      </c>
      <c r="D29" s="69">
        <v>3</v>
      </c>
      <c r="E29" s="69">
        <v>3.8</v>
      </c>
      <c r="F29" s="69">
        <v>2.5</v>
      </c>
      <c r="G29" s="69">
        <v>2</v>
      </c>
      <c r="H29" s="69">
        <v>2.2999999999999998</v>
      </c>
      <c r="I29" s="69">
        <v>0.9</v>
      </c>
      <c r="J29" s="69">
        <v>0.9</v>
      </c>
      <c r="K29" s="69">
        <v>0.4</v>
      </c>
      <c r="L29" s="69">
        <v>0.4</v>
      </c>
      <c r="M29" s="69">
        <v>0.6</v>
      </c>
      <c r="N29" s="69">
        <v>1</v>
      </c>
      <c r="O29" s="69">
        <v>1.5</v>
      </c>
      <c r="P29" s="69">
        <v>0.9</v>
      </c>
      <c r="Q29" s="69">
        <v>1.3</v>
      </c>
      <c r="R29" s="52">
        <v>1.6</v>
      </c>
    </row>
    <row r="30" spans="1:18" ht="13.5" customHeight="1" x14ac:dyDescent="0.25">
      <c r="A30" s="74"/>
      <c r="B30" s="21" t="s">
        <v>34</v>
      </c>
      <c r="C30" s="174"/>
      <c r="D30" s="174"/>
      <c r="E30" s="174"/>
      <c r="F30" s="174"/>
      <c r="G30" s="174"/>
      <c r="H30" s="174"/>
      <c r="I30" s="174"/>
      <c r="J30" s="174"/>
      <c r="K30" s="174"/>
      <c r="L30" s="174"/>
      <c r="M30" s="174"/>
      <c r="N30" s="174"/>
      <c r="O30" s="174"/>
      <c r="P30" s="174"/>
      <c r="Q30" s="174"/>
      <c r="R30" s="199"/>
    </row>
    <row r="31" spans="1:18" ht="13.5" customHeight="1" x14ac:dyDescent="0.25">
      <c r="A31" s="74">
        <v>27</v>
      </c>
      <c r="B31" s="17" t="s">
        <v>38</v>
      </c>
      <c r="C31" s="69">
        <v>2</v>
      </c>
      <c r="D31" s="69">
        <v>1.3</v>
      </c>
      <c r="E31" s="69">
        <v>1.2</v>
      </c>
      <c r="F31" s="69">
        <v>0.5</v>
      </c>
      <c r="G31" s="69">
        <v>0.8</v>
      </c>
      <c r="H31" s="69">
        <v>0.9</v>
      </c>
      <c r="I31" s="69">
        <v>1.3</v>
      </c>
      <c r="J31" s="69">
        <v>2.5</v>
      </c>
      <c r="K31" s="69">
        <v>2.2000000000000002</v>
      </c>
      <c r="L31" s="69">
        <v>2.5</v>
      </c>
      <c r="M31" s="69">
        <v>2.7</v>
      </c>
      <c r="N31" s="69">
        <v>2.2000000000000002</v>
      </c>
      <c r="O31" s="69">
        <v>2.8</v>
      </c>
      <c r="P31" s="69">
        <v>2.2999999999999998</v>
      </c>
      <c r="Q31" s="69">
        <v>2</v>
      </c>
      <c r="R31" s="52">
        <v>2.2999999999999998</v>
      </c>
    </row>
    <row r="32" spans="1:18" ht="13.5" customHeight="1" x14ac:dyDescent="0.25">
      <c r="A32" s="74">
        <v>28</v>
      </c>
      <c r="B32" s="17" t="s">
        <v>39</v>
      </c>
      <c r="C32" s="69">
        <v>2.2000000000000002</v>
      </c>
      <c r="D32" s="69">
        <v>1.6</v>
      </c>
      <c r="E32" s="69">
        <v>1.4</v>
      </c>
      <c r="F32" s="69">
        <v>0.9</v>
      </c>
      <c r="G32" s="69">
        <v>1.2</v>
      </c>
      <c r="H32" s="69">
        <v>1.5</v>
      </c>
      <c r="I32" s="69">
        <v>1.7</v>
      </c>
      <c r="J32" s="69">
        <v>2.2999999999999998</v>
      </c>
      <c r="K32" s="69">
        <v>2.2999999999999998</v>
      </c>
      <c r="L32" s="69">
        <v>2.6</v>
      </c>
      <c r="M32" s="69">
        <v>2.8</v>
      </c>
      <c r="N32" s="69">
        <v>2.7</v>
      </c>
      <c r="O32" s="69">
        <v>3</v>
      </c>
      <c r="P32" s="69">
        <v>2.4</v>
      </c>
      <c r="Q32" s="69">
        <v>2.2999999999999998</v>
      </c>
      <c r="R32" s="52">
        <v>2.2999999999999998</v>
      </c>
    </row>
    <row r="33" spans="1:18" ht="13.5" customHeight="1" x14ac:dyDescent="0.25">
      <c r="A33" s="74">
        <v>29</v>
      </c>
      <c r="B33" s="17" t="s">
        <v>35</v>
      </c>
      <c r="C33" s="69">
        <v>2.4</v>
      </c>
      <c r="D33" s="69">
        <v>1.8</v>
      </c>
      <c r="E33" s="69">
        <v>2.2999999999999998</v>
      </c>
      <c r="F33" s="69">
        <v>2.1</v>
      </c>
      <c r="G33" s="69">
        <v>2.2000000000000002</v>
      </c>
      <c r="H33" s="69">
        <v>2.2000000000000002</v>
      </c>
      <c r="I33" s="69">
        <v>2.2999999999999998</v>
      </c>
      <c r="J33" s="69">
        <v>2.1</v>
      </c>
      <c r="K33" s="69">
        <v>2</v>
      </c>
      <c r="L33" s="69">
        <v>2.9</v>
      </c>
      <c r="M33" s="69">
        <v>2.7</v>
      </c>
      <c r="N33" s="69">
        <v>3.4</v>
      </c>
      <c r="O33" s="69">
        <v>3</v>
      </c>
      <c r="P33" s="69">
        <v>2.2000000000000002</v>
      </c>
      <c r="Q33" s="69">
        <v>2.2999999999999998</v>
      </c>
      <c r="R33" s="52">
        <v>1.8</v>
      </c>
    </row>
    <row r="34" spans="1:18" ht="13.5" customHeight="1" x14ac:dyDescent="0.25">
      <c r="A34" s="74">
        <v>30</v>
      </c>
      <c r="B34" s="17" t="s">
        <v>36</v>
      </c>
      <c r="C34" s="69">
        <v>3.3</v>
      </c>
      <c r="D34" s="69">
        <v>2.5</v>
      </c>
      <c r="E34" s="69">
        <v>2</v>
      </c>
      <c r="F34" s="69">
        <v>1.6</v>
      </c>
      <c r="G34" s="69">
        <v>1.6</v>
      </c>
      <c r="H34" s="69">
        <v>2.2999999999999998</v>
      </c>
      <c r="I34" s="69">
        <v>2.2999999999999998</v>
      </c>
      <c r="J34" s="69">
        <v>2.5</v>
      </c>
      <c r="K34" s="69">
        <v>2.7</v>
      </c>
      <c r="L34" s="69">
        <v>2.9</v>
      </c>
      <c r="M34" s="69">
        <v>3</v>
      </c>
      <c r="N34" s="69">
        <v>3.1</v>
      </c>
      <c r="O34" s="69">
        <v>3.6</v>
      </c>
      <c r="P34" s="69">
        <v>2.9</v>
      </c>
      <c r="Q34" s="69">
        <v>2.8</v>
      </c>
      <c r="R34" s="52">
        <v>2.8</v>
      </c>
    </row>
    <row r="35" spans="1:18" ht="13.5" customHeight="1" x14ac:dyDescent="0.25">
      <c r="A35" s="74">
        <v>31</v>
      </c>
      <c r="B35" s="17" t="s">
        <v>37</v>
      </c>
      <c r="C35" s="69">
        <v>3.2</v>
      </c>
      <c r="D35" s="69">
        <v>2.5</v>
      </c>
      <c r="E35" s="69">
        <v>2.6</v>
      </c>
      <c r="F35" s="69">
        <v>2.2999999999999998</v>
      </c>
      <c r="G35" s="69">
        <v>2.2999999999999998</v>
      </c>
      <c r="H35" s="69">
        <v>2.6</v>
      </c>
      <c r="I35" s="69">
        <v>2.5</v>
      </c>
      <c r="J35" s="69">
        <v>2.5</v>
      </c>
      <c r="K35" s="69">
        <v>2.2999999999999998</v>
      </c>
      <c r="L35" s="69">
        <v>2.9</v>
      </c>
      <c r="M35" s="69">
        <v>2.8</v>
      </c>
      <c r="N35" s="69">
        <v>3.2</v>
      </c>
      <c r="O35" s="69">
        <v>3.5</v>
      </c>
      <c r="P35" s="69">
        <v>2.6</v>
      </c>
      <c r="Q35" s="69">
        <v>2.5</v>
      </c>
      <c r="R35" s="52">
        <v>2.4</v>
      </c>
    </row>
    <row r="36" spans="1:18" ht="13.5" customHeight="1" x14ac:dyDescent="0.25">
      <c r="A36" s="74">
        <v>32</v>
      </c>
      <c r="B36" s="17" t="s">
        <v>134</v>
      </c>
      <c r="C36" s="69">
        <v>3.5</v>
      </c>
      <c r="D36" s="69">
        <v>2.5</v>
      </c>
      <c r="E36" s="69">
        <v>2.6</v>
      </c>
      <c r="F36" s="69">
        <v>2.5</v>
      </c>
      <c r="G36" s="69">
        <v>2.4</v>
      </c>
      <c r="H36" s="69">
        <v>2.8</v>
      </c>
      <c r="I36" s="69">
        <v>2.9</v>
      </c>
      <c r="J36" s="69">
        <v>2.8</v>
      </c>
      <c r="K36" s="69">
        <v>2.6</v>
      </c>
      <c r="L36" s="69">
        <v>3.4</v>
      </c>
      <c r="M36" s="69">
        <v>3.1</v>
      </c>
      <c r="N36" s="69">
        <v>3.6</v>
      </c>
      <c r="O36" s="69">
        <v>3.8</v>
      </c>
      <c r="P36" s="69">
        <v>2.8</v>
      </c>
      <c r="Q36" s="69">
        <v>2.6</v>
      </c>
      <c r="R36" s="52">
        <v>2.4</v>
      </c>
    </row>
    <row r="37" spans="1:18" ht="13.5" customHeight="1" x14ac:dyDescent="0.25">
      <c r="A37" s="74">
        <v>33</v>
      </c>
      <c r="B37" s="17" t="s">
        <v>87</v>
      </c>
      <c r="C37" s="69">
        <v>2.2000000000000002</v>
      </c>
      <c r="D37" s="69">
        <v>1.9</v>
      </c>
      <c r="E37" s="69">
        <v>1.4</v>
      </c>
      <c r="F37" s="69">
        <v>1.3</v>
      </c>
      <c r="G37" s="69">
        <v>1.5</v>
      </c>
      <c r="H37" s="69">
        <v>2.1</v>
      </c>
      <c r="I37" s="69">
        <v>2.2000000000000002</v>
      </c>
      <c r="J37" s="69">
        <v>2.1</v>
      </c>
      <c r="K37" s="69">
        <v>2.7</v>
      </c>
      <c r="L37" s="69">
        <v>2.8</v>
      </c>
      <c r="M37" s="69">
        <v>3.1</v>
      </c>
      <c r="N37" s="69">
        <v>3.4</v>
      </c>
      <c r="O37" s="69">
        <v>3.2</v>
      </c>
      <c r="P37" s="69">
        <v>2.4</v>
      </c>
      <c r="Q37" s="69">
        <v>2.5</v>
      </c>
      <c r="R37" s="52">
        <v>2.4</v>
      </c>
    </row>
    <row r="38" spans="1:18" ht="13.5" customHeight="1" x14ac:dyDescent="0.25">
      <c r="A38" s="74">
        <v>34</v>
      </c>
      <c r="B38" s="17" t="s">
        <v>88</v>
      </c>
      <c r="C38" s="69">
        <v>4</v>
      </c>
      <c r="D38" s="69">
        <v>3</v>
      </c>
      <c r="E38" s="69">
        <v>2.5</v>
      </c>
      <c r="F38" s="69">
        <v>1.6</v>
      </c>
      <c r="G38" s="69">
        <v>1.3</v>
      </c>
      <c r="H38" s="69">
        <v>1.6</v>
      </c>
      <c r="I38" s="69">
        <v>2.2000000000000002</v>
      </c>
      <c r="J38" s="69">
        <v>2.9</v>
      </c>
      <c r="K38" s="69">
        <v>3.1</v>
      </c>
      <c r="L38" s="69">
        <v>3.4</v>
      </c>
      <c r="M38" s="69">
        <v>3.9</v>
      </c>
      <c r="N38" s="69">
        <v>3.9</v>
      </c>
      <c r="O38" s="69">
        <v>4.0999999999999996</v>
      </c>
      <c r="P38" s="69">
        <v>3.9</v>
      </c>
      <c r="Q38" s="69">
        <v>3.3</v>
      </c>
      <c r="R38" s="52">
        <v>3.2</v>
      </c>
    </row>
    <row r="39" spans="1:18" ht="13.5" customHeight="1" x14ac:dyDescent="0.25">
      <c r="A39" s="74"/>
      <c r="B39" s="22" t="s">
        <v>8</v>
      </c>
      <c r="C39" s="174"/>
      <c r="D39" s="174"/>
      <c r="E39" s="174"/>
      <c r="F39" s="174"/>
      <c r="G39" s="174"/>
      <c r="H39" s="174"/>
      <c r="I39" s="174"/>
      <c r="J39" s="174"/>
      <c r="K39" s="174"/>
      <c r="L39" s="174"/>
      <c r="M39" s="174"/>
      <c r="N39" s="174"/>
      <c r="O39" s="174"/>
      <c r="P39" s="174"/>
      <c r="Q39" s="174"/>
      <c r="R39" s="199"/>
    </row>
    <row r="40" spans="1:18" ht="13.5" customHeight="1" x14ac:dyDescent="0.3">
      <c r="A40" s="74">
        <v>35</v>
      </c>
      <c r="B40" s="18" t="s">
        <v>36</v>
      </c>
      <c r="C40" s="69">
        <v>0.3</v>
      </c>
      <c r="D40" s="69">
        <v>0.1</v>
      </c>
      <c r="E40" s="69">
        <v>0.4</v>
      </c>
      <c r="F40" s="69">
        <v>0.5</v>
      </c>
      <c r="G40" s="69">
        <v>0.7</v>
      </c>
      <c r="H40" s="69">
        <v>1.3</v>
      </c>
      <c r="I40" s="69">
        <v>2</v>
      </c>
      <c r="J40" s="69">
        <v>1.7</v>
      </c>
      <c r="K40" s="69">
        <v>1.8</v>
      </c>
      <c r="L40" s="69">
        <v>2</v>
      </c>
      <c r="M40" s="69">
        <v>2.2000000000000002</v>
      </c>
      <c r="N40" s="69">
        <v>2.5</v>
      </c>
      <c r="O40" s="69">
        <v>2.5</v>
      </c>
      <c r="P40" s="69">
        <v>2.2000000000000002</v>
      </c>
      <c r="Q40" s="69">
        <v>1.7</v>
      </c>
      <c r="R40" s="52">
        <v>1.6</v>
      </c>
    </row>
    <row r="41" spans="1:18" ht="30.6" x14ac:dyDescent="0.3">
      <c r="A41" s="77">
        <v>36</v>
      </c>
      <c r="B41" s="18" t="s">
        <v>224</v>
      </c>
      <c r="C41" s="69">
        <v>0.9</v>
      </c>
      <c r="D41" s="69">
        <v>0.8</v>
      </c>
      <c r="E41" s="69">
        <v>0.8</v>
      </c>
      <c r="F41" s="69">
        <v>0.9</v>
      </c>
      <c r="G41" s="69">
        <v>1.1000000000000001</v>
      </c>
      <c r="H41" s="69">
        <v>1.4</v>
      </c>
      <c r="I41" s="69">
        <v>1.8</v>
      </c>
      <c r="J41" s="69">
        <v>1.7</v>
      </c>
      <c r="K41" s="69">
        <v>1.8</v>
      </c>
      <c r="L41" s="69">
        <v>1.9</v>
      </c>
      <c r="M41" s="69">
        <v>2.1</v>
      </c>
      <c r="N41" s="69">
        <v>2.4</v>
      </c>
      <c r="O41" s="69">
        <v>2.4</v>
      </c>
      <c r="P41" s="69">
        <v>2.2999999999999998</v>
      </c>
      <c r="Q41" s="69">
        <v>1.9</v>
      </c>
      <c r="R41" s="52">
        <v>1.7</v>
      </c>
    </row>
    <row r="42" spans="1:18" ht="13.5" customHeight="1" x14ac:dyDescent="0.3">
      <c r="A42" s="74">
        <v>37</v>
      </c>
      <c r="B42" s="18" t="s">
        <v>16</v>
      </c>
      <c r="C42" s="69">
        <v>1</v>
      </c>
      <c r="D42" s="69">
        <v>0.9</v>
      </c>
      <c r="E42" s="69">
        <v>0.8</v>
      </c>
      <c r="F42" s="69">
        <v>0.9</v>
      </c>
      <c r="G42" s="69">
        <v>0.9</v>
      </c>
      <c r="H42" s="69">
        <v>1.5</v>
      </c>
      <c r="I42" s="69">
        <v>2</v>
      </c>
      <c r="J42" s="69">
        <v>1.7</v>
      </c>
      <c r="K42" s="69">
        <v>1.9</v>
      </c>
      <c r="L42" s="69">
        <v>2</v>
      </c>
      <c r="M42" s="69">
        <v>2.1</v>
      </c>
      <c r="N42" s="69">
        <v>2.6</v>
      </c>
      <c r="O42" s="69">
        <v>2.5</v>
      </c>
      <c r="P42" s="69">
        <v>2.2999999999999998</v>
      </c>
      <c r="Q42" s="69">
        <v>2</v>
      </c>
      <c r="R42" s="52">
        <v>1.8</v>
      </c>
    </row>
    <row r="43" spans="1:18" ht="15" customHeight="1" x14ac:dyDescent="0.3">
      <c r="A43" s="74">
        <v>38</v>
      </c>
      <c r="B43" s="18" t="s">
        <v>89</v>
      </c>
      <c r="C43" s="69">
        <v>1.2</v>
      </c>
      <c r="D43" s="69">
        <v>1</v>
      </c>
      <c r="E43" s="69">
        <v>1.1000000000000001</v>
      </c>
      <c r="F43" s="69">
        <v>1.2</v>
      </c>
      <c r="G43" s="69">
        <v>1.3</v>
      </c>
      <c r="H43" s="69">
        <v>1.7</v>
      </c>
      <c r="I43" s="69">
        <v>2.1</v>
      </c>
      <c r="J43" s="69">
        <v>1.8</v>
      </c>
      <c r="K43" s="69">
        <v>1.9</v>
      </c>
      <c r="L43" s="69">
        <v>2</v>
      </c>
      <c r="M43" s="69">
        <v>2.2000000000000002</v>
      </c>
      <c r="N43" s="69">
        <v>2.6</v>
      </c>
      <c r="O43" s="69">
        <v>2.6</v>
      </c>
      <c r="P43" s="69">
        <v>2.5</v>
      </c>
      <c r="Q43" s="69">
        <v>2.1</v>
      </c>
      <c r="R43" s="52">
        <v>2</v>
      </c>
    </row>
    <row r="44" spans="1:18" ht="13.5" customHeight="1" x14ac:dyDescent="0.3">
      <c r="A44" s="74">
        <v>39</v>
      </c>
      <c r="B44" s="18" t="s">
        <v>225</v>
      </c>
      <c r="C44" s="69">
        <v>0.2</v>
      </c>
      <c r="D44" s="69">
        <v>0.3</v>
      </c>
      <c r="E44" s="69">
        <v>0.7</v>
      </c>
      <c r="F44" s="69">
        <v>0.8</v>
      </c>
      <c r="G44" s="69">
        <v>1</v>
      </c>
      <c r="H44" s="69">
        <v>1.5</v>
      </c>
      <c r="I44" s="69">
        <v>2</v>
      </c>
      <c r="J44" s="69">
        <v>1.6</v>
      </c>
      <c r="K44" s="69">
        <v>1.6</v>
      </c>
      <c r="L44" s="69">
        <v>1.8</v>
      </c>
      <c r="M44" s="69">
        <v>1.9</v>
      </c>
      <c r="N44" s="69">
        <v>2.2999999999999998</v>
      </c>
      <c r="O44" s="69">
        <v>2.2000000000000002</v>
      </c>
      <c r="P44" s="69">
        <v>1.9</v>
      </c>
      <c r="Q44" s="69">
        <v>1.4</v>
      </c>
      <c r="R44" s="52">
        <v>1.4</v>
      </c>
    </row>
    <row r="45" spans="1:18" ht="15" customHeight="1" x14ac:dyDescent="0.3">
      <c r="A45" s="74">
        <v>40</v>
      </c>
      <c r="B45" s="18" t="s">
        <v>90</v>
      </c>
      <c r="C45" s="69">
        <v>1.2</v>
      </c>
      <c r="D45" s="69">
        <v>1.2</v>
      </c>
      <c r="E45" s="69">
        <v>1.4</v>
      </c>
      <c r="F45" s="69">
        <v>1.5</v>
      </c>
      <c r="G45" s="69">
        <v>1.7</v>
      </c>
      <c r="H45" s="69">
        <v>1.8</v>
      </c>
      <c r="I45" s="69">
        <v>1.8</v>
      </c>
      <c r="J45" s="69">
        <v>1.6</v>
      </c>
      <c r="K45" s="69">
        <v>1.5</v>
      </c>
      <c r="L45" s="69">
        <v>1.7</v>
      </c>
      <c r="M45" s="69">
        <v>1.8</v>
      </c>
      <c r="N45" s="69">
        <v>2</v>
      </c>
      <c r="O45" s="69">
        <v>2</v>
      </c>
      <c r="P45" s="69">
        <v>1.9</v>
      </c>
      <c r="Q45" s="69">
        <v>1.6</v>
      </c>
      <c r="R45" s="52">
        <v>1.6</v>
      </c>
    </row>
    <row r="46" spans="1:18" ht="15" customHeight="1" x14ac:dyDescent="0.3">
      <c r="A46" s="74">
        <v>41</v>
      </c>
      <c r="B46" s="18" t="s">
        <v>91</v>
      </c>
      <c r="C46" s="69">
        <v>-0.1</v>
      </c>
      <c r="D46" s="69">
        <v>0</v>
      </c>
      <c r="E46" s="69">
        <v>0.5</v>
      </c>
      <c r="F46" s="69">
        <v>0.5</v>
      </c>
      <c r="G46" s="69">
        <v>0.6</v>
      </c>
      <c r="H46" s="69">
        <v>1.2</v>
      </c>
      <c r="I46" s="69">
        <v>1.8</v>
      </c>
      <c r="J46" s="69">
        <v>1.3</v>
      </c>
      <c r="K46" s="69">
        <v>1.3</v>
      </c>
      <c r="L46" s="69">
        <v>1.5</v>
      </c>
      <c r="M46" s="69">
        <v>1.5</v>
      </c>
      <c r="N46" s="69">
        <v>2</v>
      </c>
      <c r="O46" s="69">
        <v>2</v>
      </c>
      <c r="P46" s="69">
        <v>1.7</v>
      </c>
      <c r="Q46" s="69">
        <v>1.3</v>
      </c>
      <c r="R46" s="52">
        <v>1.3</v>
      </c>
    </row>
    <row r="47" spans="1:18" ht="17.100000000000001" customHeight="1" x14ac:dyDescent="0.3">
      <c r="A47" s="86">
        <v>42</v>
      </c>
      <c r="B47" s="53" t="s">
        <v>226</v>
      </c>
      <c r="C47" s="90">
        <v>1</v>
      </c>
      <c r="D47" s="54">
        <v>1.1000000000000001</v>
      </c>
      <c r="E47" s="54">
        <v>1.3</v>
      </c>
      <c r="F47" s="54">
        <v>1.3</v>
      </c>
      <c r="G47" s="54">
        <v>1.4</v>
      </c>
      <c r="H47" s="54">
        <v>1.4</v>
      </c>
      <c r="I47" s="54">
        <v>1.5</v>
      </c>
      <c r="J47" s="54">
        <v>1.2</v>
      </c>
      <c r="K47" s="54">
        <v>1.1000000000000001</v>
      </c>
      <c r="L47" s="54">
        <v>1.2</v>
      </c>
      <c r="M47" s="54">
        <v>1.3</v>
      </c>
      <c r="N47" s="54">
        <v>1.7</v>
      </c>
      <c r="O47" s="54">
        <v>1.7</v>
      </c>
      <c r="P47" s="54">
        <v>1.7</v>
      </c>
      <c r="Q47" s="54">
        <v>1.6</v>
      </c>
      <c r="R47" s="55">
        <v>1.5</v>
      </c>
    </row>
    <row r="48" spans="1:18" ht="15" customHeight="1" x14ac:dyDescent="0.3">
      <c r="A48" s="258" t="s">
        <v>147</v>
      </c>
      <c r="B48" s="258"/>
      <c r="C48" s="258"/>
      <c r="D48" s="258"/>
      <c r="E48" s="258"/>
      <c r="F48" s="258"/>
      <c r="G48" s="258"/>
      <c r="H48" s="258"/>
      <c r="I48" s="258"/>
      <c r="J48" s="258"/>
      <c r="K48" s="258"/>
      <c r="L48" s="258"/>
      <c r="M48" s="258"/>
      <c r="N48" s="258"/>
      <c r="O48" s="258"/>
      <c r="P48" s="258"/>
      <c r="Q48" s="258"/>
      <c r="R48" s="258"/>
    </row>
    <row r="49" spans="1:18" ht="15" customHeight="1" x14ac:dyDescent="0.3">
      <c r="A49" s="282" t="s">
        <v>14</v>
      </c>
      <c r="B49" s="282"/>
      <c r="C49" s="282"/>
      <c r="D49" s="282"/>
      <c r="E49" s="282"/>
      <c r="F49" s="282"/>
      <c r="G49" s="282"/>
      <c r="H49" s="282"/>
      <c r="I49" s="282"/>
      <c r="J49" s="282"/>
      <c r="K49" s="282"/>
      <c r="L49" s="282"/>
      <c r="M49" s="282"/>
      <c r="N49" s="282"/>
      <c r="O49" s="282"/>
      <c r="P49" s="282"/>
      <c r="Q49" s="282"/>
      <c r="R49" s="282"/>
    </row>
    <row r="50" spans="1:18" ht="15" customHeight="1" x14ac:dyDescent="0.3">
      <c r="A50" s="244" t="s">
        <v>15</v>
      </c>
      <c r="B50" s="244"/>
      <c r="C50" s="244"/>
      <c r="D50" s="244"/>
      <c r="E50" s="244"/>
      <c r="F50" s="244"/>
      <c r="G50" s="244"/>
      <c r="H50" s="244"/>
      <c r="I50" s="244"/>
      <c r="J50" s="244"/>
      <c r="K50" s="244"/>
      <c r="L50" s="244"/>
      <c r="M50" s="244"/>
      <c r="N50" s="244"/>
      <c r="O50" s="244"/>
      <c r="P50" s="244"/>
      <c r="Q50" s="244"/>
      <c r="R50" s="244"/>
    </row>
    <row r="51" spans="1:18" ht="27.9" customHeight="1" x14ac:dyDescent="0.3">
      <c r="A51" s="283" t="s">
        <v>108</v>
      </c>
      <c r="B51" s="283"/>
      <c r="C51" s="283"/>
      <c r="D51" s="283"/>
      <c r="E51" s="283"/>
      <c r="F51" s="283"/>
      <c r="G51" s="283"/>
      <c r="H51" s="283"/>
      <c r="I51" s="283"/>
      <c r="J51" s="283"/>
      <c r="K51" s="283"/>
      <c r="L51" s="283"/>
      <c r="M51" s="283"/>
      <c r="N51" s="283"/>
      <c r="O51" s="283"/>
      <c r="P51" s="283"/>
      <c r="Q51" s="283"/>
      <c r="R51" s="283"/>
    </row>
    <row r="52" spans="1:18" ht="15" customHeight="1" x14ac:dyDescent="0.3">
      <c r="A52" s="244" t="s">
        <v>112</v>
      </c>
      <c r="B52" s="244"/>
      <c r="C52" s="244"/>
      <c r="D52" s="244"/>
      <c r="E52" s="244"/>
      <c r="F52" s="244"/>
      <c r="G52" s="244"/>
      <c r="H52" s="244"/>
      <c r="I52" s="244"/>
      <c r="J52" s="244"/>
      <c r="K52" s="244"/>
      <c r="L52" s="244"/>
      <c r="M52" s="244"/>
      <c r="N52" s="244"/>
      <c r="O52" s="244"/>
      <c r="P52" s="244"/>
      <c r="Q52" s="244"/>
      <c r="R52" s="244"/>
    </row>
  </sheetData>
  <mergeCells count="12">
    <mergeCell ref="A51:R51"/>
    <mergeCell ref="A52:R52"/>
    <mergeCell ref="C2:D2"/>
    <mergeCell ref="E2:H2"/>
    <mergeCell ref="I2:L2"/>
    <mergeCell ref="M2:P2"/>
    <mergeCell ref="Q2:R2"/>
    <mergeCell ref="A1:R1"/>
    <mergeCell ref="A2:A3"/>
    <mergeCell ref="A48:R48"/>
    <mergeCell ref="A49:R49"/>
    <mergeCell ref="A50:R50"/>
  </mergeCells>
  <pageMargins left="0.25" right="0.25" top="0.75" bottom="0.75" header="0.3" footer="0.3"/>
  <pageSetup scale="68" orientation="landscape"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zoomScaleNormal="100" workbookViewId="0">
      <selection sqref="A1:J1"/>
    </sheetView>
  </sheetViews>
  <sheetFormatPr defaultColWidth="9.6640625" defaultRowHeight="14.4" x14ac:dyDescent="0.3"/>
  <cols>
    <col min="1" max="1" width="4.6640625" style="165" customWidth="1"/>
    <col min="2" max="2" width="50.6640625" style="6" customWidth="1"/>
    <col min="3" max="3" width="9.6640625" style="6" customWidth="1"/>
    <col min="4" max="10" width="9.6640625" style="8" customWidth="1"/>
    <col min="11" max="23" width="8.88671875" style="8" customWidth="1"/>
  </cols>
  <sheetData>
    <row r="1" spans="1:10" ht="21" customHeight="1" x14ac:dyDescent="0.35">
      <c r="A1" s="293" t="s">
        <v>126</v>
      </c>
      <c r="B1" s="293"/>
      <c r="C1" s="293"/>
      <c r="D1" s="293"/>
      <c r="E1" s="293"/>
      <c r="F1" s="293"/>
      <c r="G1" s="293"/>
      <c r="H1" s="293"/>
      <c r="I1" s="293"/>
      <c r="J1" s="293"/>
    </row>
    <row r="2" spans="1:10" ht="15" x14ac:dyDescent="0.25">
      <c r="A2" s="294" t="s">
        <v>7</v>
      </c>
      <c r="B2" s="294"/>
      <c r="C2" s="294"/>
      <c r="D2" s="294"/>
      <c r="E2" s="294"/>
      <c r="F2" s="294"/>
      <c r="G2" s="294"/>
      <c r="H2" s="294"/>
      <c r="I2" s="294"/>
      <c r="J2" s="294"/>
    </row>
    <row r="3" spans="1:10" s="13" customFormat="1" x14ac:dyDescent="0.3">
      <c r="A3" s="274" t="s">
        <v>111</v>
      </c>
      <c r="B3" s="157"/>
      <c r="C3" s="245">
        <v>2016</v>
      </c>
      <c r="D3" s="245">
        <v>2017</v>
      </c>
      <c r="E3" s="245">
        <v>2018</v>
      </c>
      <c r="F3" s="248" t="s">
        <v>139</v>
      </c>
      <c r="G3" s="249" t="s">
        <v>139</v>
      </c>
      <c r="H3" s="249" t="s">
        <v>139</v>
      </c>
      <c r="I3" s="249" t="s">
        <v>139</v>
      </c>
      <c r="J3" s="250" t="s">
        <v>139</v>
      </c>
    </row>
    <row r="4" spans="1:10" x14ac:dyDescent="0.3">
      <c r="A4" s="275" t="s">
        <v>111</v>
      </c>
      <c r="B4" s="158"/>
      <c r="C4" s="246">
        <v>2016</v>
      </c>
      <c r="D4" s="246">
        <v>2017</v>
      </c>
      <c r="E4" s="246">
        <v>2018</v>
      </c>
      <c r="F4" s="254">
        <v>2018</v>
      </c>
      <c r="G4" s="255">
        <v>2018</v>
      </c>
      <c r="H4" s="256">
        <v>2018</v>
      </c>
      <c r="I4" s="254">
        <v>2019</v>
      </c>
      <c r="J4" s="256">
        <v>2019</v>
      </c>
    </row>
    <row r="5" spans="1:10" ht="16.2" x14ac:dyDescent="0.3">
      <c r="A5" s="276" t="s">
        <v>111</v>
      </c>
      <c r="B5" s="159"/>
      <c r="C5" s="247">
        <v>2016</v>
      </c>
      <c r="D5" s="247">
        <v>2017</v>
      </c>
      <c r="E5" s="247">
        <v>2018</v>
      </c>
      <c r="F5" s="120" t="s">
        <v>116</v>
      </c>
      <c r="G5" s="117" t="s">
        <v>115</v>
      </c>
      <c r="H5" s="117" t="s">
        <v>114</v>
      </c>
      <c r="I5" s="117" t="s">
        <v>117</v>
      </c>
      <c r="J5" s="117" t="s">
        <v>213</v>
      </c>
    </row>
    <row r="6" spans="1:10" ht="15" x14ac:dyDescent="0.25">
      <c r="A6" s="78">
        <v>1</v>
      </c>
      <c r="B6" s="21" t="s">
        <v>12</v>
      </c>
      <c r="C6" s="35">
        <v>18715</v>
      </c>
      <c r="D6" s="35">
        <v>19519.400000000001</v>
      </c>
      <c r="E6" s="145">
        <v>20580.2</v>
      </c>
      <c r="F6" s="35">
        <v>20510.2</v>
      </c>
      <c r="G6" s="35">
        <v>20749.8</v>
      </c>
      <c r="H6" s="35">
        <v>20897.8</v>
      </c>
      <c r="I6" s="35">
        <v>21098.799999999999</v>
      </c>
      <c r="J6" s="145">
        <v>21340.3</v>
      </c>
    </row>
    <row r="7" spans="1:10" ht="15" x14ac:dyDescent="0.25">
      <c r="A7" s="67">
        <v>2</v>
      </c>
      <c r="B7" s="16" t="s">
        <v>92</v>
      </c>
      <c r="C7" s="37">
        <v>861.7</v>
      </c>
      <c r="D7" s="37">
        <v>957.9</v>
      </c>
      <c r="E7" s="12">
        <v>1106.2</v>
      </c>
      <c r="F7" s="37">
        <v>1111.4000000000001</v>
      </c>
      <c r="G7" s="37">
        <v>1116</v>
      </c>
      <c r="H7" s="37">
        <v>1127</v>
      </c>
      <c r="I7" s="37">
        <v>1149</v>
      </c>
      <c r="J7" s="12">
        <v>1177.2</v>
      </c>
    </row>
    <row r="8" spans="1:10" ht="15" x14ac:dyDescent="0.25">
      <c r="A8" s="67">
        <v>3</v>
      </c>
      <c r="B8" s="16" t="s">
        <v>46</v>
      </c>
      <c r="C8" s="37">
        <v>643.5</v>
      </c>
      <c r="D8" s="37">
        <v>714.6</v>
      </c>
      <c r="E8" s="12">
        <v>838.3</v>
      </c>
      <c r="F8" s="37">
        <v>845.8</v>
      </c>
      <c r="G8" s="37">
        <v>843.6</v>
      </c>
      <c r="H8" s="37">
        <v>874.4</v>
      </c>
      <c r="I8" s="37">
        <v>891.2</v>
      </c>
      <c r="J8" s="12">
        <v>876.2</v>
      </c>
    </row>
    <row r="9" spans="1:10" ht="15" x14ac:dyDescent="0.25">
      <c r="A9" s="67">
        <v>4</v>
      </c>
      <c r="B9" s="21" t="s">
        <v>47</v>
      </c>
      <c r="C9" s="35">
        <v>18933.2</v>
      </c>
      <c r="D9" s="35">
        <v>19762.7</v>
      </c>
      <c r="E9" s="47">
        <v>20848.099999999999</v>
      </c>
      <c r="F9" s="35">
        <v>20775.8</v>
      </c>
      <c r="G9" s="35">
        <v>21022.1</v>
      </c>
      <c r="H9" s="35">
        <v>21150.400000000001</v>
      </c>
      <c r="I9" s="35">
        <v>21356.7</v>
      </c>
      <c r="J9" s="200">
        <v>21641.3</v>
      </c>
    </row>
    <row r="10" spans="1:10" ht="15" x14ac:dyDescent="0.25">
      <c r="A10" s="67">
        <v>5</v>
      </c>
      <c r="B10" s="16" t="s">
        <v>48</v>
      </c>
      <c r="C10" s="37">
        <v>2991.6</v>
      </c>
      <c r="D10" s="37">
        <v>3121.4</v>
      </c>
      <c r="E10" s="12">
        <v>3291.4</v>
      </c>
      <c r="F10" s="37">
        <v>3271.6</v>
      </c>
      <c r="G10" s="37">
        <v>3315.8</v>
      </c>
      <c r="H10" s="37">
        <v>3358.1</v>
      </c>
      <c r="I10" s="37">
        <v>3402.2</v>
      </c>
      <c r="J10" s="12">
        <v>3446.5</v>
      </c>
    </row>
    <row r="11" spans="1:10" ht="15" x14ac:dyDescent="0.25">
      <c r="A11" s="67">
        <v>6</v>
      </c>
      <c r="B11" s="16" t="s">
        <v>49</v>
      </c>
      <c r="C11" s="37">
        <v>-112</v>
      </c>
      <c r="D11" s="37">
        <v>-67.599999999999994</v>
      </c>
      <c r="E11" s="12">
        <v>10.8</v>
      </c>
      <c r="F11" s="37">
        <v>50.1</v>
      </c>
      <c r="G11" s="37">
        <v>32.9</v>
      </c>
      <c r="H11" s="37">
        <v>49.2</v>
      </c>
      <c r="I11" s="37">
        <v>42.1</v>
      </c>
      <c r="J11" s="12">
        <v>52.6</v>
      </c>
    </row>
    <row r="12" spans="1:10" ht="15" x14ac:dyDescent="0.25">
      <c r="A12" s="67">
        <v>7</v>
      </c>
      <c r="B12" s="21" t="s">
        <v>50</v>
      </c>
      <c r="C12" s="35">
        <v>16053.6</v>
      </c>
      <c r="D12" s="35">
        <v>16708.8</v>
      </c>
      <c r="E12" s="47">
        <v>17545.900000000001</v>
      </c>
      <c r="F12" s="35">
        <v>17454</v>
      </c>
      <c r="G12" s="35">
        <v>17673.5</v>
      </c>
      <c r="H12" s="35">
        <v>17743.099999999999</v>
      </c>
      <c r="I12" s="35">
        <v>17912.400000000001</v>
      </c>
      <c r="J12" s="200">
        <v>18142.2</v>
      </c>
    </row>
    <row r="13" spans="1:10" ht="15" x14ac:dyDescent="0.25">
      <c r="A13" s="67">
        <v>8</v>
      </c>
      <c r="B13" s="17" t="s">
        <v>51</v>
      </c>
      <c r="C13" s="37">
        <v>9960.2999999999993</v>
      </c>
      <c r="D13" s="37">
        <v>10411.6</v>
      </c>
      <c r="E13" s="12">
        <v>10928.5</v>
      </c>
      <c r="F13" s="37">
        <v>10876.1</v>
      </c>
      <c r="G13" s="37">
        <v>10994.3</v>
      </c>
      <c r="H13" s="37">
        <v>11057.4</v>
      </c>
      <c r="I13" s="37">
        <v>11306.6</v>
      </c>
      <c r="J13" s="12">
        <v>11436.8</v>
      </c>
    </row>
    <row r="14" spans="1:10" ht="15" x14ac:dyDescent="0.25">
      <c r="A14" s="67">
        <v>9</v>
      </c>
      <c r="B14" s="18" t="s">
        <v>52</v>
      </c>
      <c r="C14" s="37">
        <v>8083.5</v>
      </c>
      <c r="D14" s="37">
        <v>8462.1</v>
      </c>
      <c r="E14" s="12">
        <v>8888.5</v>
      </c>
      <c r="F14" s="37">
        <v>8845</v>
      </c>
      <c r="G14" s="37">
        <v>8942.2000000000007</v>
      </c>
      <c r="H14" s="37">
        <v>8990</v>
      </c>
      <c r="I14" s="37">
        <v>9211.5</v>
      </c>
      <c r="J14" s="12">
        <v>9320.2999999999993</v>
      </c>
    </row>
    <row r="15" spans="1:10" ht="15" x14ac:dyDescent="0.25">
      <c r="A15" s="67">
        <v>10</v>
      </c>
      <c r="B15" s="18" t="s">
        <v>53</v>
      </c>
      <c r="C15" s="37">
        <v>1876.8</v>
      </c>
      <c r="D15" s="37">
        <v>1949.5</v>
      </c>
      <c r="E15" s="12">
        <v>2040</v>
      </c>
      <c r="F15" s="37">
        <v>2031.1</v>
      </c>
      <c r="G15" s="37">
        <v>2052</v>
      </c>
      <c r="H15" s="37">
        <v>2067.4</v>
      </c>
      <c r="I15" s="37">
        <v>2095.1</v>
      </c>
      <c r="J15" s="12">
        <v>2116.5</v>
      </c>
    </row>
    <row r="16" spans="1:10" ht="30" x14ac:dyDescent="0.25">
      <c r="A16" s="79">
        <v>11</v>
      </c>
      <c r="B16" s="17" t="s">
        <v>150</v>
      </c>
      <c r="C16" s="37">
        <v>1423.7</v>
      </c>
      <c r="D16" s="37">
        <v>1518.2</v>
      </c>
      <c r="E16" s="12">
        <v>1588.8</v>
      </c>
      <c r="F16" s="37">
        <v>1573.3</v>
      </c>
      <c r="G16" s="37">
        <v>1590</v>
      </c>
      <c r="H16" s="37">
        <v>1624.4</v>
      </c>
      <c r="I16" s="37">
        <v>1621.2</v>
      </c>
      <c r="J16" s="12">
        <v>1632.9</v>
      </c>
    </row>
    <row r="17" spans="1:10" ht="30" x14ac:dyDescent="0.25">
      <c r="A17" s="79">
        <v>12</v>
      </c>
      <c r="B17" s="17" t="s">
        <v>151</v>
      </c>
      <c r="C17" s="37">
        <v>681.4</v>
      </c>
      <c r="D17" s="37">
        <v>718.8</v>
      </c>
      <c r="E17" s="12">
        <v>756.8</v>
      </c>
      <c r="F17" s="37">
        <v>754</v>
      </c>
      <c r="G17" s="37">
        <v>765.2</v>
      </c>
      <c r="H17" s="37">
        <v>764.1</v>
      </c>
      <c r="I17" s="37">
        <v>767</v>
      </c>
      <c r="J17" s="12">
        <v>777.2</v>
      </c>
    </row>
    <row r="18" spans="1:10" ht="30" x14ac:dyDescent="0.25">
      <c r="A18" s="79">
        <v>13</v>
      </c>
      <c r="B18" s="17" t="s">
        <v>197</v>
      </c>
      <c r="C18" s="37">
        <v>2011.5</v>
      </c>
      <c r="D18" s="37">
        <v>2005.9</v>
      </c>
      <c r="E18" s="12">
        <v>2074.6</v>
      </c>
      <c r="F18" s="37">
        <v>2056.4</v>
      </c>
      <c r="G18" s="37">
        <v>2104.1999999999998</v>
      </c>
      <c r="H18" s="37">
        <v>2085.6</v>
      </c>
      <c r="I18" s="37">
        <v>2006.9</v>
      </c>
      <c r="J18" s="12">
        <v>2082.6999999999998</v>
      </c>
    </row>
    <row r="19" spans="1:10" ht="15" x14ac:dyDescent="0.25">
      <c r="A19" s="67">
        <v>14</v>
      </c>
      <c r="B19" s="17" t="s">
        <v>54</v>
      </c>
      <c r="C19" s="37">
        <v>560</v>
      </c>
      <c r="D19" s="37">
        <v>608</v>
      </c>
      <c r="E19" s="12">
        <v>672.6</v>
      </c>
      <c r="F19" s="37">
        <v>678.6</v>
      </c>
      <c r="G19" s="37">
        <v>677</v>
      </c>
      <c r="H19" s="37">
        <v>668.4</v>
      </c>
      <c r="I19" s="37">
        <v>657.2</v>
      </c>
      <c r="J19" s="12">
        <v>644.70000000000005</v>
      </c>
    </row>
    <row r="20" spans="1:10" ht="15" x14ac:dyDescent="0.25">
      <c r="A20" s="67">
        <v>15</v>
      </c>
      <c r="B20" s="17" t="s">
        <v>55</v>
      </c>
      <c r="C20" s="37">
        <v>1251</v>
      </c>
      <c r="D20" s="37">
        <v>1303.3</v>
      </c>
      <c r="E20" s="12">
        <v>1377.4</v>
      </c>
      <c r="F20" s="37">
        <v>1375.3</v>
      </c>
      <c r="G20" s="37">
        <v>1383.9</v>
      </c>
      <c r="H20" s="37">
        <v>1393.9</v>
      </c>
      <c r="I20" s="37">
        <v>1399.8</v>
      </c>
      <c r="J20" s="12">
        <v>1417.4</v>
      </c>
    </row>
    <row r="21" spans="1:10" ht="15" x14ac:dyDescent="0.25">
      <c r="A21" s="67">
        <v>16</v>
      </c>
      <c r="B21" s="17" t="s">
        <v>56</v>
      </c>
      <c r="C21" s="37">
        <v>168.2</v>
      </c>
      <c r="D21" s="37">
        <v>145.4</v>
      </c>
      <c r="E21" s="12">
        <v>153.69999999999999</v>
      </c>
      <c r="F21" s="37">
        <v>145.4</v>
      </c>
      <c r="G21" s="37">
        <v>166.1</v>
      </c>
      <c r="H21" s="37">
        <v>159.19999999999999</v>
      </c>
      <c r="I21" s="37">
        <v>165.4</v>
      </c>
      <c r="J21" s="12">
        <v>163.30000000000001</v>
      </c>
    </row>
    <row r="22" spans="1:10" ht="15" x14ac:dyDescent="0.25">
      <c r="A22" s="67">
        <v>17</v>
      </c>
      <c r="B22" s="17" t="s">
        <v>57</v>
      </c>
      <c r="C22" s="37">
        <v>-2.6</v>
      </c>
      <c r="D22" s="37">
        <v>-2.5</v>
      </c>
      <c r="E22" s="12">
        <v>-6.5</v>
      </c>
      <c r="F22" s="37">
        <v>-5.2</v>
      </c>
      <c r="G22" s="37">
        <v>-7.3</v>
      </c>
      <c r="H22" s="37">
        <v>-9.9</v>
      </c>
      <c r="I22" s="37">
        <v>-11.5</v>
      </c>
      <c r="J22" s="12">
        <v>-12.9</v>
      </c>
    </row>
    <row r="23" spans="1:10" ht="15" x14ac:dyDescent="0.25">
      <c r="A23" s="67"/>
      <c r="B23" s="21" t="s">
        <v>34</v>
      </c>
      <c r="C23" s="175"/>
      <c r="D23" s="175"/>
      <c r="E23" s="200"/>
      <c r="F23" s="175"/>
      <c r="G23" s="175"/>
      <c r="H23" s="175"/>
      <c r="I23" s="175"/>
      <c r="J23" s="200"/>
    </row>
    <row r="24" spans="1:10" s="44" customFormat="1" ht="15" x14ac:dyDescent="0.25">
      <c r="A24" s="67">
        <v>18</v>
      </c>
      <c r="B24" s="17" t="s">
        <v>107</v>
      </c>
      <c r="C24" s="37">
        <v>18827</v>
      </c>
      <c r="D24" s="37">
        <v>19587</v>
      </c>
      <c r="E24" s="12">
        <v>20569.400000000001</v>
      </c>
      <c r="F24" s="37">
        <v>20460.099999999999</v>
      </c>
      <c r="G24" s="37">
        <v>20716.900000000001</v>
      </c>
      <c r="H24" s="37">
        <v>20848.599999999999</v>
      </c>
      <c r="I24" s="37">
        <v>21056.7</v>
      </c>
      <c r="J24" s="12">
        <v>21287.7</v>
      </c>
    </row>
    <row r="25" spans="1:10" ht="15" x14ac:dyDescent="0.25">
      <c r="A25" s="67">
        <v>19</v>
      </c>
      <c r="B25" s="17" t="s">
        <v>39</v>
      </c>
      <c r="C25" s="37">
        <v>18771</v>
      </c>
      <c r="D25" s="37">
        <v>19553.2</v>
      </c>
      <c r="E25" s="12">
        <v>20574.8</v>
      </c>
      <c r="F25" s="37">
        <v>20485.099999999999</v>
      </c>
      <c r="G25" s="37">
        <v>20733.3</v>
      </c>
      <c r="H25" s="37">
        <v>20873.2</v>
      </c>
      <c r="I25" s="37">
        <v>21077.8</v>
      </c>
      <c r="J25" s="12">
        <v>21314</v>
      </c>
    </row>
    <row r="26" spans="1:10" ht="15" x14ac:dyDescent="0.25">
      <c r="A26" s="80">
        <v>20</v>
      </c>
      <c r="B26" s="60" t="s">
        <v>67</v>
      </c>
      <c r="C26" s="148">
        <v>-0.6</v>
      </c>
      <c r="D26" s="146">
        <v>-0.3</v>
      </c>
      <c r="E26" s="147">
        <v>0.1</v>
      </c>
      <c r="F26" s="146">
        <v>0.2</v>
      </c>
      <c r="G26" s="62">
        <v>0.2</v>
      </c>
      <c r="H26" s="62">
        <v>0.2</v>
      </c>
      <c r="I26" s="62">
        <v>0.2</v>
      </c>
      <c r="J26" s="48">
        <v>0.2</v>
      </c>
    </row>
    <row r="27" spans="1:10" ht="15" x14ac:dyDescent="0.25">
      <c r="A27" s="277" t="s">
        <v>147</v>
      </c>
      <c r="B27" s="277"/>
      <c r="C27" s="277"/>
      <c r="D27" s="277"/>
      <c r="E27" s="277"/>
      <c r="F27" s="277"/>
      <c r="G27" s="277"/>
      <c r="H27" s="277"/>
      <c r="I27" s="277"/>
      <c r="J27" s="277"/>
    </row>
    <row r="28" spans="1:10" ht="15" x14ac:dyDescent="0.25">
      <c r="A28" s="244" t="s">
        <v>112</v>
      </c>
      <c r="B28" s="244"/>
      <c r="C28" s="244"/>
      <c r="D28" s="244"/>
      <c r="E28" s="244"/>
      <c r="F28" s="244"/>
      <c r="G28" s="244"/>
      <c r="H28" s="244"/>
      <c r="I28" s="244"/>
      <c r="J28" s="244"/>
    </row>
  </sheetData>
  <mergeCells count="11">
    <mergeCell ref="A1:J1"/>
    <mergeCell ref="A2:J2"/>
    <mergeCell ref="A27:J27"/>
    <mergeCell ref="A28:J28"/>
    <mergeCell ref="A3:A5"/>
    <mergeCell ref="C3:C5"/>
    <mergeCell ref="D3:D5"/>
    <mergeCell ref="E3:E5"/>
    <mergeCell ref="F3:J3"/>
    <mergeCell ref="F4:H4"/>
    <mergeCell ref="I4:J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A_htm</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Appendix Table A</vt:lpstr>
      <vt:lpstr>Appendix Table B</vt:lpstr>
      <vt:lpstr>'Appendix Table A'!Print_Area</vt:lpstr>
      <vt:lpstr>'Appendix Table B'!Print_Area</vt:lpstr>
      <vt:lpstr>Contents!Print_Area</vt:lpstr>
      <vt:lpstr>'Table 1'!Print_Area</vt:lpstr>
      <vt:lpstr>'Table 10'!Print_Area</vt:lpstr>
      <vt:lpstr>'Table 11'!Print_Area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Clint</cp:lastModifiedBy>
  <cp:lastPrinted>2016-06-17T15:52:26Z</cp:lastPrinted>
  <dcterms:created xsi:type="dcterms:W3CDTF">2015-03-09T15:58:15Z</dcterms:created>
  <dcterms:modified xsi:type="dcterms:W3CDTF">2019-10-01T18:29:52Z</dcterms:modified>
</cp:coreProperties>
</file>